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20210922_追加\"/>
    </mc:Choice>
  </mc:AlternateContent>
  <xr:revisionPtr revIDLastSave="0" documentId="13_ncr:1_{B2D820AB-840D-4ECD-A648-FF8BB296451C}" xr6:coauthVersionLast="47" xr6:coauthVersionMax="47" xr10:uidLastSave="{00000000-0000-0000-0000-000000000000}"/>
  <bookViews>
    <workbookView xWindow="-120" yWindow="-120" windowWidth="29040" windowHeight="15840" xr2:uid="{AD2BBC81-672C-401D-AF19-D296FB16DCC7}"/>
  </bookViews>
  <sheets>
    <sheet name="粉飾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5" l="1"/>
  <c r="L20" i="5"/>
  <c r="M20" i="5"/>
  <c r="K21" i="5"/>
  <c r="L21" i="5"/>
  <c r="M28" i="5"/>
  <c r="M39" i="5" s="1"/>
  <c r="M29" i="5"/>
  <c r="M30" i="5"/>
  <c r="M31" i="5"/>
  <c r="M40" i="5" s="1"/>
  <c r="M32" i="5"/>
  <c r="M33" i="5"/>
  <c r="M34" i="5"/>
  <c r="M35" i="5"/>
  <c r="M36" i="5"/>
  <c r="M37" i="5"/>
  <c r="M38" i="5"/>
  <c r="K39" i="5"/>
  <c r="L39" i="5"/>
  <c r="K40" i="5"/>
  <c r="L40" i="5"/>
  <c r="M44" i="5"/>
  <c r="M45" i="5"/>
  <c r="M60" i="5" s="1"/>
  <c r="M46" i="5"/>
  <c r="M59" i="5" s="1"/>
  <c r="M47" i="5"/>
  <c r="M48" i="5"/>
  <c r="M49" i="5"/>
  <c r="M50" i="5"/>
  <c r="M51" i="5"/>
  <c r="M52" i="5"/>
  <c r="M53" i="5"/>
  <c r="M54" i="5"/>
  <c r="M55" i="5"/>
  <c r="M56" i="5"/>
  <c r="M57" i="5"/>
  <c r="M58" i="5"/>
  <c r="K59" i="5"/>
  <c r="L59" i="5"/>
  <c r="K60" i="5"/>
  <c r="L60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</calcChain>
</file>

<file path=xl/sharedStrings.xml><?xml version="1.0" encoding="utf-8"?>
<sst xmlns="http://schemas.openxmlformats.org/spreadsheetml/2006/main" count="152" uniqueCount="41">
  <si>
    <t xml:space="preserve">    12</t>
    <phoneticPr fontId="5"/>
  </si>
  <si>
    <t xml:space="preserve">     9</t>
    <phoneticPr fontId="5"/>
  </si>
  <si>
    <t xml:space="preserve">     6</t>
    <phoneticPr fontId="5"/>
  </si>
  <si>
    <t>26/3</t>
    <phoneticPr fontId="5"/>
  </si>
  <si>
    <t>25/3</t>
    <phoneticPr fontId="5"/>
  </si>
  <si>
    <t>24/3</t>
    <phoneticPr fontId="5"/>
  </si>
  <si>
    <t>23/3</t>
    <phoneticPr fontId="5"/>
  </si>
  <si>
    <t>22/3</t>
    <phoneticPr fontId="5"/>
  </si>
  <si>
    <t>21/3</t>
    <phoneticPr fontId="5"/>
  </si>
  <si>
    <t>20/9</t>
    <phoneticPr fontId="5"/>
  </si>
  <si>
    <t>原価率</t>
    <rPh sb="0" eb="3">
      <t>ゲンカリツ</t>
    </rPh>
    <phoneticPr fontId="5"/>
  </si>
  <si>
    <t>売上原価</t>
    <rPh sb="0" eb="4">
      <t>ウリアゲゲンカ</t>
    </rPh>
    <phoneticPr fontId="5"/>
  </si>
  <si>
    <t>売上高</t>
    <rPh sb="0" eb="3">
      <t>ウリアゲダカ</t>
    </rPh>
    <phoneticPr fontId="5"/>
  </si>
  <si>
    <t>四半期</t>
    <rPh sb="0" eb="3">
      <t>シハンキ</t>
    </rPh>
    <phoneticPr fontId="5"/>
  </si>
  <si>
    <t>通　期</t>
    <rPh sb="0" eb="1">
      <t>ツウ</t>
    </rPh>
    <rPh sb="2" eb="3">
      <t>キ</t>
    </rPh>
    <phoneticPr fontId="5"/>
  </si>
  <si>
    <t>STDEV</t>
    <phoneticPr fontId="5"/>
  </si>
  <si>
    <t>平均</t>
    <rPh sb="0" eb="2">
      <t>ヘイキン</t>
    </rPh>
    <phoneticPr fontId="5"/>
  </si>
  <si>
    <t>原価率</t>
    <rPh sb="0" eb="2">
      <t>ゲンカ</t>
    </rPh>
    <rPh sb="2" eb="3">
      <t>リツ</t>
    </rPh>
    <phoneticPr fontId="5"/>
  </si>
  <si>
    <t>（単位：10億円）</t>
    <phoneticPr fontId="5"/>
  </si>
  <si>
    <t>後期：23/6〜26/12期</t>
    <rPh sb="0" eb="2">
      <t>コウキ</t>
    </rPh>
    <rPh sb="13" eb="14">
      <t>キ</t>
    </rPh>
    <phoneticPr fontId="5"/>
  </si>
  <si>
    <t>前期：20/9〜23/3期</t>
    <rPh sb="0" eb="2">
      <t>ゼンキ</t>
    </rPh>
    <rPh sb="12" eb="13">
      <t>キ</t>
    </rPh>
    <phoneticPr fontId="5"/>
  </si>
  <si>
    <t>売上債権</t>
    <rPh sb="0" eb="2">
      <t>ウリアゲ</t>
    </rPh>
    <rPh sb="2" eb="4">
      <t>サイケン</t>
    </rPh>
    <phoneticPr fontId="5"/>
  </si>
  <si>
    <t>④原価率四半期推移表</t>
    <rPh sb="1" eb="3">
      <t>ゲンカ</t>
    </rPh>
    <rPh sb="3" eb="4">
      <t>リツ</t>
    </rPh>
    <rPh sb="4" eb="7">
      <t>シハンキ</t>
    </rPh>
    <rPh sb="7" eb="10">
      <t>スイイヒョウ</t>
    </rPh>
    <phoneticPr fontId="5"/>
  </si>
  <si>
    <t>②売上高・売上債権四半期推移表</t>
    <rPh sb="1" eb="4">
      <t>ウリアゲダカ</t>
    </rPh>
    <rPh sb="5" eb="7">
      <t>ウリアゲ</t>
    </rPh>
    <rPh sb="7" eb="9">
      <t>サイケン</t>
    </rPh>
    <rPh sb="9" eb="12">
      <t>シハンキ</t>
    </rPh>
    <rPh sb="12" eb="15">
      <t>スイイヒョウ</t>
    </rPh>
    <phoneticPr fontId="5"/>
  </si>
  <si>
    <t>平均</t>
    <rPh sb="0" eb="1">
      <t>ヘイキン</t>
    </rPh>
    <phoneticPr fontId="5"/>
  </si>
  <si>
    <t>20/3</t>
    <phoneticPr fontId="5"/>
  </si>
  <si>
    <t>19/3</t>
    <phoneticPr fontId="5"/>
  </si>
  <si>
    <t>18/3</t>
    <phoneticPr fontId="5"/>
  </si>
  <si>
    <t>17/3</t>
    <phoneticPr fontId="5"/>
  </si>
  <si>
    <t>16/3</t>
    <phoneticPr fontId="5"/>
  </si>
  <si>
    <t>15/3</t>
    <phoneticPr fontId="5"/>
  </si>
  <si>
    <t>14/3</t>
    <phoneticPr fontId="5"/>
  </si>
  <si>
    <t>13/3</t>
    <phoneticPr fontId="5"/>
  </si>
  <si>
    <t>12/3</t>
    <phoneticPr fontId="5"/>
  </si>
  <si>
    <t>11/3</t>
    <phoneticPr fontId="5"/>
  </si>
  <si>
    <t>10/3</t>
    <phoneticPr fontId="5"/>
  </si>
  <si>
    <t>回転期間</t>
    <rPh sb="0" eb="4">
      <t>カイテンキカン</t>
    </rPh>
    <phoneticPr fontId="5"/>
  </si>
  <si>
    <t>棚卸資産</t>
    <rPh sb="0" eb="2">
      <t>タナオロ</t>
    </rPh>
    <rPh sb="2" eb="4">
      <t>シサン</t>
    </rPh>
    <phoneticPr fontId="5"/>
  </si>
  <si>
    <t>年度</t>
    <rPh sb="0" eb="2">
      <t>ネンド</t>
    </rPh>
    <phoneticPr fontId="5"/>
  </si>
  <si>
    <t>③売上高・棚卸資産年次推移表</t>
    <rPh sb="1" eb="4">
      <t>ウリアゲダカ</t>
    </rPh>
    <rPh sb="5" eb="7">
      <t>タナオロシ</t>
    </rPh>
    <rPh sb="7" eb="9">
      <t>シサン</t>
    </rPh>
    <rPh sb="9" eb="11">
      <t>ネンジ</t>
    </rPh>
    <rPh sb="11" eb="14">
      <t>スイイヒョウ</t>
    </rPh>
    <phoneticPr fontId="5"/>
  </si>
  <si>
    <t>①売上高・売上債権年次推移表</t>
    <rPh sb="1" eb="4">
      <t>ウリアゲダカ</t>
    </rPh>
    <rPh sb="5" eb="7">
      <t>ウリアゲ</t>
    </rPh>
    <rPh sb="7" eb="9">
      <t>サイケン</t>
    </rPh>
    <rPh sb="9" eb="10">
      <t>ネン</t>
    </rPh>
    <rPh sb="10" eb="11">
      <t>ツギ</t>
    </rPh>
    <rPh sb="11" eb="14">
      <t>スイイヒョウ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</si>
</sst>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2"/>
      <color rgb="FF3366FF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39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horizontal="right"/>
    </xf>
    <xf numFmtId="38" fontId="4" fillId="0" borderId="11" xfId="3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38" fontId="4" fillId="0" borderId="11" xfId="3" applyFont="1" applyFill="1" applyBorder="1"/>
    <xf numFmtId="0" fontId="7" fillId="0" borderId="0" xfId="2" applyFont="1" applyAlignment="1">
      <alignment horizontal="right"/>
    </xf>
    <xf numFmtId="38" fontId="4" fillId="0" borderId="0" xfId="3" applyFont="1" applyBorder="1"/>
    <xf numFmtId="0" fontId="4" fillId="0" borderId="0" xfId="2" quotePrefix="1" applyFont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56" fontId="4" fillId="0" borderId="12" xfId="2" quotePrefix="1" applyNumberFormat="1" applyFont="1" applyBorder="1" applyAlignment="1">
      <alignment horizontal="center"/>
    </xf>
    <xf numFmtId="38" fontId="4" fillId="0" borderId="6" xfId="3" applyFont="1" applyFill="1" applyBorder="1"/>
    <xf numFmtId="38" fontId="4" fillId="0" borderId="10" xfId="3" applyFont="1" applyBorder="1"/>
    <xf numFmtId="0" fontId="4" fillId="0" borderId="5" xfId="2" quotePrefix="1" applyFont="1" applyBorder="1" applyAlignment="1">
      <alignment horizontal="center"/>
    </xf>
    <xf numFmtId="38" fontId="4" fillId="0" borderId="4" xfId="3" applyFont="1" applyFill="1" applyBorder="1"/>
    <xf numFmtId="38" fontId="4" fillId="0" borderId="3" xfId="3" applyFont="1" applyBorder="1"/>
    <xf numFmtId="56" fontId="4" fillId="0" borderId="5" xfId="2" quotePrefix="1" applyNumberFormat="1" applyFont="1" applyBorder="1" applyAlignment="1">
      <alignment horizontal="center"/>
    </xf>
    <xf numFmtId="56" fontId="4" fillId="0" borderId="7" xfId="2" quotePrefix="1" applyNumberFormat="1" applyFont="1" applyBorder="1" applyAlignment="1">
      <alignment horizontal="center"/>
    </xf>
    <xf numFmtId="38" fontId="4" fillId="0" borderId="8" xfId="3" applyFont="1" applyFill="1" applyBorder="1"/>
    <xf numFmtId="38" fontId="4" fillId="0" borderId="9" xfId="3" applyFont="1" applyBorder="1"/>
    <xf numFmtId="0" fontId="4" fillId="0" borderId="7" xfId="2" quotePrefix="1" applyFont="1" applyBorder="1" applyAlignment="1">
      <alignment horizontal="center"/>
    </xf>
    <xf numFmtId="38" fontId="4" fillId="0" borderId="4" xfId="3" applyFont="1" applyBorder="1"/>
    <xf numFmtId="40" fontId="4" fillId="0" borderId="3" xfId="3" applyNumberFormat="1" applyFont="1" applyBorder="1"/>
    <xf numFmtId="38" fontId="4" fillId="0" borderId="8" xfId="3" applyFont="1" applyBorder="1"/>
    <xf numFmtId="40" fontId="4" fillId="0" borderId="9" xfId="3" applyNumberFormat="1" applyFont="1" applyBorder="1"/>
    <xf numFmtId="0" fontId="4" fillId="0" borderId="14" xfId="2" quotePrefix="1" applyFont="1" applyBorder="1" applyAlignment="1">
      <alignment horizontal="center"/>
    </xf>
    <xf numFmtId="40" fontId="4" fillId="0" borderId="15" xfId="3" applyNumberFormat="1" applyFont="1" applyBorder="1"/>
    <xf numFmtId="0" fontId="4" fillId="0" borderId="5" xfId="2" applyFont="1" applyBorder="1" applyAlignment="1">
      <alignment horizontal="center"/>
    </xf>
    <xf numFmtId="38" fontId="4" fillId="0" borderId="4" xfId="2" applyNumberFormat="1" applyFont="1" applyBorder="1"/>
    <xf numFmtId="40" fontId="8" fillId="0" borderId="3" xfId="2" applyNumberFormat="1" applyFont="1" applyBorder="1"/>
    <xf numFmtId="0" fontId="4" fillId="0" borderId="7" xfId="2" applyFont="1" applyBorder="1" applyAlignment="1">
      <alignment horizontal="center"/>
    </xf>
    <xf numFmtId="1" fontId="4" fillId="0" borderId="8" xfId="2" applyNumberFormat="1" applyFont="1" applyBorder="1"/>
    <xf numFmtId="2" fontId="8" fillId="0" borderId="9" xfId="2" applyNumberFormat="1" applyFont="1" applyBorder="1"/>
    <xf numFmtId="56" fontId="4" fillId="0" borderId="14" xfId="2" quotePrefix="1" applyNumberFormat="1" applyFont="1" applyBorder="1" applyAlignment="1">
      <alignment horizontal="center"/>
    </xf>
    <xf numFmtId="40" fontId="6" fillId="0" borderId="3" xfId="2" applyNumberFormat="1" applyFont="1" applyBorder="1"/>
    <xf numFmtId="2" fontId="6" fillId="0" borderId="9" xfId="2" applyNumberFormat="1" applyFont="1" applyBorder="1"/>
    <xf numFmtId="38" fontId="4" fillId="0" borderId="15" xfId="3" applyFont="1" applyBorder="1"/>
  </cellXfs>
  <cellStyles count="4">
    <cellStyle name="桁区切り 2" xfId="3" xr:uid="{AD391DE0-CFAD-42A2-9C42-D6FA3CBB512A}"/>
    <cellStyle name="標準" xfId="0" builtinId="0"/>
    <cellStyle name="標準 2" xfId="1" xr:uid="{10B52299-137D-4785-A06F-2F63A12D9DE9}"/>
    <cellStyle name="標準 3" xfId="2" xr:uid="{BE1490EF-4CE2-42F2-93A8-02498F536DD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粉飾!$A$1</c:f>
          <c:strCache>
            <c:ptCount val="1"/>
            <c:pt idx="0">
              <c:v>①売上高・売上債権年次推移表</c:v>
            </c:pt>
          </c:strCache>
        </c:strRef>
      </c:tx>
      <c:layout>
        <c:manualLayout>
          <c:xMode val="edge"/>
          <c:yMode val="edge"/>
          <c:x val="0.326416603277071"/>
          <c:y val="2.5236593059936901E-2"/>
        </c:manualLayout>
      </c:layout>
      <c:overlay val="0"/>
      <c:txPr>
        <a:bodyPr/>
        <a:lstStyle/>
        <a:p>
          <a:pPr>
            <a:defRPr sz="1200" b="1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54168294237399"/>
          <c:y val="0.12643135696366001"/>
          <c:w val="0.80178594190086505"/>
          <c:h val="0.75622320474924898"/>
        </c:manualLayout>
      </c:layout>
      <c:scatterChart>
        <c:scatterStyle val="lineMarker"/>
        <c:varyColors val="0"/>
        <c:ser>
          <c:idx val="0"/>
          <c:order val="0"/>
          <c:tx>
            <c:v>20/3期まで</c:v>
          </c:tx>
          <c:spPr>
            <a:ln w="4762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08001685820604"/>
                  <c:y val="0.2309928214809109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粉飾!$B$3:$B$13</c:f>
              <c:numCache>
                <c:formatCode>#,##0_);[Red]\(#,##0\)</c:formatCode>
                <c:ptCount val="11"/>
                <c:pt idx="0">
                  <c:v>5458</c:v>
                </c:pt>
                <c:pt idx="1">
                  <c:v>5301</c:v>
                </c:pt>
                <c:pt idx="2">
                  <c:v>5749</c:v>
                </c:pt>
                <c:pt idx="3">
                  <c:v>5951</c:v>
                </c:pt>
                <c:pt idx="4">
                  <c:v>5394</c:v>
                </c:pt>
                <c:pt idx="5">
                  <c:v>5656</c:v>
                </c:pt>
                <c:pt idx="6">
                  <c:v>5580</c:v>
                </c:pt>
                <c:pt idx="7">
                  <c:v>5836</c:v>
                </c:pt>
                <c:pt idx="8">
                  <c:v>6344</c:v>
                </c:pt>
                <c:pt idx="9">
                  <c:v>7116</c:v>
                </c:pt>
                <c:pt idx="10">
                  <c:v>7668</c:v>
                </c:pt>
              </c:numCache>
            </c:numRef>
          </c:xVal>
          <c:yVal>
            <c:numRef>
              <c:f>粉飾!$C$3:$C$13</c:f>
              <c:numCache>
                <c:formatCode>#,##0_);[Red]\(#,##0\)</c:formatCode>
                <c:ptCount val="11"/>
                <c:pt idx="0">
                  <c:v>1219</c:v>
                </c:pt>
                <c:pt idx="1">
                  <c:v>1138</c:v>
                </c:pt>
                <c:pt idx="2">
                  <c:v>1168</c:v>
                </c:pt>
                <c:pt idx="3">
                  <c:v>1197</c:v>
                </c:pt>
                <c:pt idx="4">
                  <c:v>1086</c:v>
                </c:pt>
                <c:pt idx="5">
                  <c:v>1090</c:v>
                </c:pt>
                <c:pt idx="6">
                  <c:v>1036</c:v>
                </c:pt>
                <c:pt idx="7">
                  <c:v>1121</c:v>
                </c:pt>
                <c:pt idx="8">
                  <c:v>1254</c:v>
                </c:pt>
                <c:pt idx="9">
                  <c:v>1372</c:v>
                </c:pt>
                <c:pt idx="10">
                  <c:v>1312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B2-4AC8-9E34-55F2A7EC23F9}"/>
            </c:ext>
          </c:extLst>
        </c:ser>
        <c:ser>
          <c:idx val="1"/>
          <c:order val="1"/>
          <c:tx>
            <c:v>21/3期以降</c:v>
          </c:tx>
          <c:spPr>
            <a:ln w="47625">
              <a:noFill/>
            </a:ln>
          </c:spPr>
          <c:marker>
            <c:symbol val="diamond"/>
            <c:size val="6"/>
            <c:spPr>
              <a:solidFill>
                <a:srgbClr val="FC0107"/>
              </a:solidFill>
              <a:ln>
                <a:solidFill>
                  <a:srgbClr val="FC0107"/>
                </a:solidFill>
              </a:ln>
            </c:spPr>
          </c:marker>
          <c:trendline>
            <c:spPr>
              <a:ln>
                <a:solidFill>
                  <a:srgbClr val="FC0107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9.0196953187639997E-2"/>
                  <c:y val="-0.14353560694503101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FC0107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粉飾!$B$14:$B$19</c:f>
              <c:numCache>
                <c:formatCode>#,##0_);[Red]\(#,##0\)</c:formatCode>
                <c:ptCount val="6"/>
                <c:pt idx="0">
                  <c:v>6655</c:v>
                </c:pt>
                <c:pt idx="1">
                  <c:v>6382</c:v>
                </c:pt>
                <c:pt idx="2">
                  <c:v>6399</c:v>
                </c:pt>
                <c:pt idx="3">
                  <c:v>6100</c:v>
                </c:pt>
                <c:pt idx="4">
                  <c:v>5727</c:v>
                </c:pt>
                <c:pt idx="5">
                  <c:v>6503</c:v>
                </c:pt>
              </c:numCache>
            </c:numRef>
          </c:xVal>
          <c:yVal>
            <c:numRef>
              <c:f>粉飾!$C$14:$C$19</c:f>
              <c:numCache>
                <c:formatCode>#,##0_);[Red]\(#,##0\)</c:formatCode>
                <c:ptCount val="6"/>
                <c:pt idx="0">
                  <c:v>1083</c:v>
                </c:pt>
                <c:pt idx="1">
                  <c:v>1184</c:v>
                </c:pt>
                <c:pt idx="2">
                  <c:v>1124</c:v>
                </c:pt>
                <c:pt idx="3">
                  <c:v>1308</c:v>
                </c:pt>
                <c:pt idx="4">
                  <c:v>1372</c:v>
                </c:pt>
                <c:pt idx="5">
                  <c:v>1506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B2-4AC8-9E34-55F2A7EC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550792"/>
        <c:axId val="2126258056"/>
      </c:scatterChart>
      <c:valAx>
        <c:axId val="2112550792"/>
        <c:scaling>
          <c:orientation val="minMax"/>
        </c:scaling>
        <c:delete val="0"/>
        <c:axPos val="b"/>
        <c:title>
          <c:tx>
            <c:strRef>
              <c:f>粉飾!$B$2</c:f>
              <c:strCache>
                <c:ptCount val="1"/>
                <c:pt idx="0">
                  <c:v>売上高</c:v>
                </c:pt>
              </c:strCache>
            </c:strRef>
          </c:tx>
          <c:layout>
            <c:manualLayout>
              <c:xMode val="edge"/>
              <c:yMode val="edge"/>
              <c:x val="0.881554655537509"/>
              <c:y val="0.949994038600065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6258056"/>
        <c:crosses val="autoZero"/>
        <c:crossBetween val="midCat"/>
      </c:valAx>
      <c:valAx>
        <c:axId val="2126258056"/>
        <c:scaling>
          <c:orientation val="minMax"/>
        </c:scaling>
        <c:delete val="0"/>
        <c:axPos val="l"/>
        <c:title>
          <c:tx>
            <c:strRef>
              <c:f>粉飾!$C$2</c:f>
              <c:strCache>
                <c:ptCount val="1"/>
                <c:pt idx="0">
                  <c:v>売上債権</c:v>
                </c:pt>
              </c:strCache>
            </c:strRef>
          </c:tx>
          <c:overlay val="0"/>
          <c:txPr>
            <a:bodyPr rot="0" vert="wordArtVertRtl"/>
            <a:lstStyle/>
            <a:p>
              <a:pPr>
                <a:defRPr/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125507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174194609485801"/>
          <c:y val="0.80036935840433199"/>
          <c:w val="0.386560925967805"/>
          <c:h val="6.3614595494175197E-2"/>
        </c:manualLayout>
      </c:layout>
      <c:overlay val="0"/>
    </c:legend>
    <c:plotVisOnly val="1"/>
    <c:dispBlanksAs val="gap"/>
    <c:showDLblsOverMax val="0"/>
  </c:chart>
  <c:spPr>
    <a:noFill/>
    <a:ln w="6350">
      <a:noFill/>
    </a:ln>
  </c:spPr>
  <c:printSettings>
    <c:headerFooter/>
    <c:pageMargins b="0.75" l="0.7" r="0.7" t="0.75" header="0.3" footer="0.3"/>
    <c:pageSetup paperSize="-1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粉飾!$A$25</c:f>
          <c:strCache>
            <c:ptCount val="1"/>
            <c:pt idx="0">
              <c:v>②売上高・売上債権四半期推移表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54168294237399"/>
          <c:y val="9.7264763779527544E-2"/>
          <c:w val="0.80178594190086505"/>
          <c:h val="0.78538976377952752"/>
        </c:manualLayout>
      </c:layout>
      <c:scatterChart>
        <c:scatterStyle val="lineMarker"/>
        <c:varyColors val="0"/>
        <c:ser>
          <c:idx val="0"/>
          <c:order val="0"/>
          <c:tx>
            <c:v>23/3期まで</c:v>
          </c:tx>
          <c:spPr>
            <a:ln w="4762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08001685820604"/>
                  <c:y val="0.2309928214809109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粉飾!$B$27:$B$37</c:f>
              <c:numCache>
                <c:formatCode>#,##0_);[Red]\(#,##0\)</c:formatCode>
                <c:ptCount val="11"/>
                <c:pt idx="0">
                  <c:v>1877</c:v>
                </c:pt>
                <c:pt idx="1">
                  <c:v>1488</c:v>
                </c:pt>
                <c:pt idx="2">
                  <c:v>1671</c:v>
                </c:pt>
                <c:pt idx="3">
                  <c:v>1340</c:v>
                </c:pt>
                <c:pt idx="4">
                  <c:v>1616</c:v>
                </c:pt>
                <c:pt idx="5">
                  <c:v>1578</c:v>
                </c:pt>
                <c:pt idx="6">
                  <c:v>1848</c:v>
                </c:pt>
                <c:pt idx="7">
                  <c:v>1469</c:v>
                </c:pt>
                <c:pt idx="8">
                  <c:v>1630</c:v>
                </c:pt>
                <c:pt idx="9">
                  <c:v>1589</c:v>
                </c:pt>
                <c:pt idx="10">
                  <c:v>1729</c:v>
                </c:pt>
              </c:numCache>
            </c:numRef>
          </c:xVal>
          <c:yVal>
            <c:numRef>
              <c:f>粉飾!$C$27:$C$37</c:f>
              <c:numCache>
                <c:formatCode>#,##0_);[Red]\(#,##0\)</c:formatCode>
                <c:ptCount val="11"/>
                <c:pt idx="0">
                  <c:v>1198</c:v>
                </c:pt>
                <c:pt idx="1">
                  <c:v>1019</c:v>
                </c:pt>
                <c:pt idx="2">
                  <c:v>1083</c:v>
                </c:pt>
                <c:pt idx="3">
                  <c:v>894</c:v>
                </c:pt>
                <c:pt idx="4">
                  <c:v>1039</c:v>
                </c:pt>
                <c:pt idx="5">
                  <c:v>1015</c:v>
                </c:pt>
                <c:pt idx="6">
                  <c:v>1184</c:v>
                </c:pt>
                <c:pt idx="7">
                  <c:v>983</c:v>
                </c:pt>
                <c:pt idx="8">
                  <c:v>1036</c:v>
                </c:pt>
                <c:pt idx="9">
                  <c:v>1030</c:v>
                </c:pt>
                <c:pt idx="10">
                  <c:v>1124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2D-40F9-A43B-B63D8AAFE221}"/>
            </c:ext>
          </c:extLst>
        </c:ser>
        <c:ser>
          <c:idx val="1"/>
          <c:order val="1"/>
          <c:tx>
            <c:v>23/6期から</c:v>
          </c:tx>
          <c:spPr>
            <a:ln w="47625">
              <a:noFill/>
            </a:ln>
          </c:spPr>
          <c:marker>
            <c:symbol val="diamond"/>
            <c:size val="6"/>
            <c:spPr>
              <a:solidFill>
                <a:srgbClr val="FC0107"/>
              </a:solidFill>
              <a:ln>
                <a:solidFill>
                  <a:srgbClr val="FC0107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>
                <a:solidFill>
                  <a:srgbClr val="FC0107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6531568018749601"/>
                  <c:y val="-1.752059457914290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C0107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粉飾!$B$38:$B$52</c:f>
              <c:numCache>
                <c:formatCode>#,##0_);[Red]\(#,##0\)</c:formatCode>
                <c:ptCount val="15"/>
                <c:pt idx="0">
                  <c:v>1326</c:v>
                </c:pt>
                <c:pt idx="1">
                  <c:v>1586</c:v>
                </c:pt>
                <c:pt idx="2">
                  <c:v>1442</c:v>
                </c:pt>
                <c:pt idx="3">
                  <c:v>1746</c:v>
                </c:pt>
                <c:pt idx="4">
                  <c:v>1269</c:v>
                </c:pt>
                <c:pt idx="5">
                  <c:v>1417</c:v>
                </c:pt>
                <c:pt idx="6">
                  <c:v>1357</c:v>
                </c:pt>
                <c:pt idx="7">
                  <c:v>1757</c:v>
                </c:pt>
                <c:pt idx="8">
                  <c:v>1391</c:v>
                </c:pt>
                <c:pt idx="9">
                  <c:v>1649</c:v>
                </c:pt>
                <c:pt idx="10">
                  <c:v>1550</c:v>
                </c:pt>
                <c:pt idx="11">
                  <c:v>1913</c:v>
                </c:pt>
                <c:pt idx="12">
                  <c:v>1408</c:v>
                </c:pt>
                <c:pt idx="13">
                  <c:v>1700</c:v>
                </c:pt>
                <c:pt idx="14">
                  <c:v>1608</c:v>
                </c:pt>
              </c:numCache>
            </c:numRef>
          </c:xVal>
          <c:yVal>
            <c:numRef>
              <c:f>粉飾!$C$38:$C$52</c:f>
              <c:numCache>
                <c:formatCode>#,##0_);[Red]\(#,##0\)</c:formatCode>
                <c:ptCount val="15"/>
                <c:pt idx="0">
                  <c:v>994</c:v>
                </c:pt>
                <c:pt idx="1">
                  <c:v>1007</c:v>
                </c:pt>
                <c:pt idx="2">
                  <c:v>1021</c:v>
                </c:pt>
                <c:pt idx="3">
                  <c:v>1308</c:v>
                </c:pt>
                <c:pt idx="4">
                  <c:v>1061</c:v>
                </c:pt>
                <c:pt idx="5">
                  <c:v>1043</c:v>
                </c:pt>
                <c:pt idx="6">
                  <c:v>1187</c:v>
                </c:pt>
                <c:pt idx="7">
                  <c:v>1372</c:v>
                </c:pt>
                <c:pt idx="8">
                  <c:v>1206</c:v>
                </c:pt>
                <c:pt idx="9">
                  <c:v>1246</c:v>
                </c:pt>
                <c:pt idx="10">
                  <c:v>1339</c:v>
                </c:pt>
                <c:pt idx="11">
                  <c:v>1506</c:v>
                </c:pt>
                <c:pt idx="12">
                  <c:v>1325</c:v>
                </c:pt>
                <c:pt idx="13">
                  <c:v>1412</c:v>
                </c:pt>
                <c:pt idx="14">
                  <c:v>1486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2D-40F9-A43B-B63D8AAF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431112"/>
        <c:axId val="2126363880"/>
      </c:scatterChart>
      <c:valAx>
        <c:axId val="2126431112"/>
        <c:scaling>
          <c:orientation val="minMax"/>
        </c:scaling>
        <c:delete val="0"/>
        <c:axPos val="b"/>
        <c:title>
          <c:tx>
            <c:strRef>
              <c:f>粉飾!$B$2</c:f>
              <c:strCache>
                <c:ptCount val="1"/>
                <c:pt idx="0">
                  <c:v>売上高</c:v>
                </c:pt>
              </c:strCache>
            </c:strRef>
          </c:tx>
          <c:layout>
            <c:manualLayout>
              <c:xMode val="edge"/>
              <c:yMode val="edge"/>
              <c:x val="0.881554655537509"/>
              <c:y val="0.949994038600065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6363880"/>
        <c:crosses val="autoZero"/>
        <c:crossBetween val="midCat"/>
      </c:valAx>
      <c:valAx>
        <c:axId val="2126363880"/>
        <c:scaling>
          <c:orientation val="minMax"/>
        </c:scaling>
        <c:delete val="0"/>
        <c:axPos val="l"/>
        <c:title>
          <c:tx>
            <c:strRef>
              <c:f>粉飾!$C$2</c:f>
              <c:strCache>
                <c:ptCount val="1"/>
                <c:pt idx="0">
                  <c:v>売上債権</c:v>
                </c:pt>
              </c:strCache>
            </c:strRef>
          </c:tx>
          <c:overlay val="0"/>
          <c:txPr>
            <a:bodyPr rot="0" vert="wordArtVertRtl"/>
            <a:lstStyle/>
            <a:p>
              <a:pPr>
                <a:defRPr/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2643111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6174194609485801"/>
          <c:y val="0.80366960318078995"/>
          <c:w val="0.386560925967805"/>
          <c:h val="6.03141810244016E-2"/>
        </c:manualLayout>
      </c:layout>
      <c:overlay val="0"/>
    </c:legend>
    <c:plotVisOnly val="1"/>
    <c:dispBlanksAs val="gap"/>
    <c:showDLblsOverMax val="0"/>
  </c:chart>
  <c:spPr>
    <a:noFill/>
    <a:ln w="6350">
      <a:noFill/>
    </a:ln>
  </c:spPr>
  <c:printSettings>
    <c:headerFooter/>
    <c:pageMargins b="0.75" l="0.7" r="0.7" t="0.75" header="0.3" footer="0.3"/>
    <c:pageSetup paperSize="-1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粉飾!$J$1</c:f>
          <c:strCache>
            <c:ptCount val="1"/>
            <c:pt idx="0">
              <c:v>③売上高・棚卸資産年次推移表</c:v>
            </c:pt>
          </c:strCache>
        </c:strRef>
      </c:tx>
      <c:layout>
        <c:manualLayout>
          <c:xMode val="edge"/>
          <c:yMode val="edge"/>
          <c:x val="0.326416603277071"/>
          <c:y val="2.5236593059936901E-2"/>
        </c:manualLayout>
      </c:layout>
      <c:overlay val="0"/>
      <c:txPr>
        <a:bodyPr/>
        <a:lstStyle/>
        <a:p>
          <a:pPr>
            <a:defRPr sz="1200" b="1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54168294237399"/>
          <c:y val="0.12643135696366001"/>
          <c:w val="0.80178594190086505"/>
          <c:h val="0.73579715245025534"/>
        </c:manualLayout>
      </c:layout>
      <c:scatterChart>
        <c:scatterStyle val="lineMarker"/>
        <c:varyColors val="0"/>
        <c:ser>
          <c:idx val="0"/>
          <c:order val="0"/>
          <c:tx>
            <c:v>13/3期まで</c:v>
          </c:tx>
          <c:spPr>
            <a:ln w="4762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7.7087847700499604E-2"/>
                  <c:y val="-0.1778069499987580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粉飾!$K$3:$K$6</c:f>
              <c:numCache>
                <c:formatCode>#,##0_);[Red]\(#,##0\)</c:formatCode>
                <c:ptCount val="4"/>
                <c:pt idx="0">
                  <c:v>5458</c:v>
                </c:pt>
                <c:pt idx="1">
                  <c:v>5301</c:v>
                </c:pt>
                <c:pt idx="2">
                  <c:v>5749</c:v>
                </c:pt>
                <c:pt idx="3">
                  <c:v>5951</c:v>
                </c:pt>
              </c:numCache>
            </c:numRef>
          </c:xVal>
          <c:yVal>
            <c:numRef>
              <c:f>粉飾!$L$3:$L$6</c:f>
              <c:numCache>
                <c:formatCode>#,##0_);[Red]\(#,##0\)</c:formatCode>
                <c:ptCount val="4"/>
                <c:pt idx="0">
                  <c:v>1002</c:v>
                </c:pt>
                <c:pt idx="1">
                  <c:v>998</c:v>
                </c:pt>
                <c:pt idx="2">
                  <c:v>837</c:v>
                </c:pt>
                <c:pt idx="3">
                  <c:v>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EB-4B2C-99B5-2D81820DB0F6}"/>
            </c:ext>
          </c:extLst>
        </c:ser>
        <c:ser>
          <c:idx val="1"/>
          <c:order val="1"/>
          <c:tx>
            <c:v>14/3-20/3期</c:v>
          </c:tx>
          <c:spPr>
            <a:ln w="47625">
              <a:noFill/>
            </a:ln>
          </c:spPr>
          <c:marker>
            <c:symbol val="diamond"/>
            <c:size val="6"/>
            <c:spPr>
              <a:solidFill>
                <a:srgbClr val="FC0107"/>
              </a:solidFill>
              <a:ln>
                <a:solidFill>
                  <a:srgbClr val="FC0107"/>
                </a:solidFill>
              </a:ln>
            </c:spPr>
          </c:marker>
          <c:trendline>
            <c:spPr>
              <a:ln>
                <a:solidFill>
                  <a:srgbClr val="FC0107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0.12698525934910901"/>
                  <c:y val="0.210844283265854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>
                      <a:solidFill>
                        <a:srgbClr val="FC0107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粉飾!$K$7:$K$13</c:f>
              <c:numCache>
                <c:formatCode>#,##0_);[Red]\(#,##0\)</c:formatCode>
                <c:ptCount val="7"/>
                <c:pt idx="0">
                  <c:v>5394</c:v>
                </c:pt>
                <c:pt idx="1">
                  <c:v>5656</c:v>
                </c:pt>
                <c:pt idx="2">
                  <c:v>5580</c:v>
                </c:pt>
                <c:pt idx="3">
                  <c:v>5836</c:v>
                </c:pt>
                <c:pt idx="4">
                  <c:v>6344</c:v>
                </c:pt>
                <c:pt idx="5">
                  <c:v>7116</c:v>
                </c:pt>
                <c:pt idx="6">
                  <c:v>7668</c:v>
                </c:pt>
              </c:numCache>
            </c:numRef>
          </c:xVal>
          <c:yVal>
            <c:numRef>
              <c:f>粉飾!$L$7:$L$13</c:f>
              <c:numCache>
                <c:formatCode>#,##0_);[Red]\(#,##0\)</c:formatCode>
                <c:ptCount val="7"/>
                <c:pt idx="0">
                  <c:v>693</c:v>
                </c:pt>
                <c:pt idx="1">
                  <c:v>630</c:v>
                </c:pt>
                <c:pt idx="2">
                  <c:v>629</c:v>
                </c:pt>
                <c:pt idx="3">
                  <c:v>650</c:v>
                </c:pt>
                <c:pt idx="4">
                  <c:v>665</c:v>
                </c:pt>
                <c:pt idx="5">
                  <c:v>802</c:v>
                </c:pt>
                <c:pt idx="6">
                  <c:v>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EB-4B2C-99B5-2D81820DB0F6}"/>
            </c:ext>
          </c:extLst>
        </c:ser>
        <c:ser>
          <c:idx val="2"/>
          <c:order val="2"/>
          <c:tx>
            <c:v>21/3期以降</c:v>
          </c:tx>
          <c:spPr>
            <a:ln w="4762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8917641495857401"/>
                  <c:y val="-0.181497801733774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8000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粉飾!$K$14:$K$19</c:f>
              <c:numCache>
                <c:formatCode>#,##0_);[Red]\(#,##0\)</c:formatCode>
                <c:ptCount val="6"/>
                <c:pt idx="0">
                  <c:v>6655</c:v>
                </c:pt>
                <c:pt idx="1">
                  <c:v>6382</c:v>
                </c:pt>
                <c:pt idx="2">
                  <c:v>6399</c:v>
                </c:pt>
                <c:pt idx="3">
                  <c:v>6100</c:v>
                </c:pt>
                <c:pt idx="4">
                  <c:v>5727</c:v>
                </c:pt>
                <c:pt idx="5">
                  <c:v>6503</c:v>
                </c:pt>
              </c:numCache>
            </c:numRef>
          </c:xVal>
          <c:yVal>
            <c:numRef>
              <c:f>粉飾!$L$14:$L$19</c:f>
              <c:numCache>
                <c:formatCode>#,##0_);[Red]\(#,##0\)</c:formatCode>
                <c:ptCount val="6"/>
                <c:pt idx="0">
                  <c:v>758</c:v>
                </c:pt>
                <c:pt idx="1">
                  <c:v>796</c:v>
                </c:pt>
                <c:pt idx="2">
                  <c:v>864</c:v>
                </c:pt>
                <c:pt idx="3">
                  <c:v>884</c:v>
                </c:pt>
                <c:pt idx="4">
                  <c:v>1003</c:v>
                </c:pt>
                <c:pt idx="5">
                  <c:v>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0EB-4B2C-99B5-2D81820D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638936"/>
        <c:axId val="2100734952"/>
      </c:scatterChart>
      <c:valAx>
        <c:axId val="2105638936"/>
        <c:scaling>
          <c:orientation val="minMax"/>
        </c:scaling>
        <c:delete val="0"/>
        <c:axPos val="b"/>
        <c:title>
          <c:tx>
            <c:strRef>
              <c:f>粉飾!$B$2</c:f>
              <c:strCache>
                <c:ptCount val="1"/>
                <c:pt idx="0">
                  <c:v>売上高</c:v>
                </c:pt>
              </c:strCache>
            </c:strRef>
          </c:tx>
          <c:layout>
            <c:manualLayout>
              <c:xMode val="edge"/>
              <c:yMode val="edge"/>
              <c:x val="0.881554655537509"/>
              <c:y val="0.949994038600065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0734952"/>
        <c:crosses val="autoZero"/>
        <c:crossBetween val="midCat"/>
      </c:valAx>
      <c:valAx>
        <c:axId val="2100734952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crossAx val="21056389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6174194609485801"/>
          <c:y val="0.78459648774187096"/>
          <c:w val="0.64015850825435305"/>
          <c:h val="7.96490225788022E-2"/>
        </c:manualLayout>
      </c:layout>
      <c:overlay val="0"/>
    </c:legend>
    <c:plotVisOnly val="1"/>
    <c:dispBlanksAs val="gap"/>
    <c:showDLblsOverMax val="0"/>
  </c:chart>
  <c:spPr>
    <a:noFill/>
    <a:ln w="6350">
      <a:noFill/>
    </a:ln>
  </c:spPr>
  <c:printSettings>
    <c:headerFooter/>
    <c:pageMargins b="0.75" l="0.7" r="0.7" t="0.75" header="0.3" footer="0.3"/>
    <c:pageSetup paperSize="-1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粉飾!$J$25</c:f>
          <c:strCache>
            <c:ptCount val="1"/>
            <c:pt idx="0">
              <c:v>④原価率四半期推移表</c:v>
            </c:pt>
          </c:strCache>
        </c:strRef>
      </c:tx>
      <c:layout>
        <c:manualLayout>
          <c:xMode val="edge"/>
          <c:yMode val="edge"/>
          <c:x val="0.289863078472893"/>
          <c:y val="2.5236610275200699E-2"/>
        </c:manualLayout>
      </c:layout>
      <c:overlay val="0"/>
      <c:txPr>
        <a:bodyPr/>
        <a:lstStyle/>
        <a:p>
          <a:pPr>
            <a:defRPr sz="1200" b="1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54168294237399"/>
          <c:y val="0.12643135696366001"/>
          <c:w val="0.80178594190086505"/>
          <c:h val="0.75622320474924898"/>
        </c:manualLayout>
      </c:layout>
      <c:scatterChart>
        <c:scatterStyle val="lineMarker"/>
        <c:varyColors val="0"/>
        <c:ser>
          <c:idx val="0"/>
          <c:order val="0"/>
          <c:tx>
            <c:v>23/3期まで</c:v>
          </c:tx>
          <c:spPr>
            <a:ln w="47625">
              <a:noFill/>
            </a:ln>
          </c:spPr>
          <c:marker>
            <c:symbol val="circ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>
                <a:solidFill>
                  <a:srgbClr val="3366FF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2.56909345755864E-2"/>
                  <c:y val="-1.3309224356005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0000FF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粉飾!$K$28:$K$38</c:f>
              <c:numCache>
                <c:formatCode>#,##0_);[Red]\(#,##0\)</c:formatCode>
                <c:ptCount val="11"/>
                <c:pt idx="0">
                  <c:v>1877</c:v>
                </c:pt>
                <c:pt idx="1">
                  <c:v>1488</c:v>
                </c:pt>
                <c:pt idx="2">
                  <c:v>1671</c:v>
                </c:pt>
                <c:pt idx="3">
                  <c:v>1340</c:v>
                </c:pt>
                <c:pt idx="4">
                  <c:v>1616</c:v>
                </c:pt>
                <c:pt idx="5">
                  <c:v>1578</c:v>
                </c:pt>
                <c:pt idx="6">
                  <c:v>1848</c:v>
                </c:pt>
                <c:pt idx="7">
                  <c:v>1469</c:v>
                </c:pt>
                <c:pt idx="8">
                  <c:v>1630</c:v>
                </c:pt>
                <c:pt idx="9">
                  <c:v>1589</c:v>
                </c:pt>
                <c:pt idx="10">
                  <c:v>1729</c:v>
                </c:pt>
              </c:numCache>
            </c:numRef>
          </c:xVal>
          <c:yVal>
            <c:numRef>
              <c:f>粉飾!$L$28:$L$38</c:f>
              <c:numCache>
                <c:formatCode>#,##0_);[Red]\(#,##0\)</c:formatCode>
                <c:ptCount val="11"/>
                <c:pt idx="0">
                  <c:v>1462</c:v>
                </c:pt>
                <c:pt idx="1">
                  <c:v>1269</c:v>
                </c:pt>
                <c:pt idx="2">
                  <c:v>1386</c:v>
                </c:pt>
                <c:pt idx="3">
                  <c:v>1053</c:v>
                </c:pt>
                <c:pt idx="4">
                  <c:v>1243</c:v>
                </c:pt>
                <c:pt idx="5">
                  <c:v>1231</c:v>
                </c:pt>
                <c:pt idx="6">
                  <c:v>1395</c:v>
                </c:pt>
                <c:pt idx="7">
                  <c:v>1137</c:v>
                </c:pt>
                <c:pt idx="8">
                  <c:v>1213</c:v>
                </c:pt>
                <c:pt idx="9">
                  <c:v>1225</c:v>
                </c:pt>
                <c:pt idx="10">
                  <c:v>1414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D0-41B3-A810-16C78734F4D7}"/>
            </c:ext>
          </c:extLst>
        </c:ser>
        <c:ser>
          <c:idx val="1"/>
          <c:order val="1"/>
          <c:tx>
            <c:v>23/6期から</c:v>
          </c:tx>
          <c:spPr>
            <a:ln w="47625">
              <a:noFill/>
            </a:ln>
          </c:spPr>
          <c:marker>
            <c:symbol val="diamond"/>
            <c:size val="6"/>
            <c:spPr>
              <a:solidFill>
                <a:srgbClr val="FC0107"/>
              </a:solidFill>
              <a:ln>
                <a:solidFill>
                  <a:srgbClr val="FC0107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spPr>
              <a:ln>
                <a:solidFill>
                  <a:srgbClr val="FC0107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80040812961207"/>
                  <c:y val="0.149382090813309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>
                      <a:solidFill>
                        <a:srgbClr val="FC0107"/>
                      </a:solidFill>
                    </a:defRPr>
                  </a:pPr>
                  <a:endParaRPr lang="ja-JP"/>
                </a:p>
              </c:txPr>
            </c:trendlineLbl>
          </c:trendline>
          <c:xVal>
            <c:numRef>
              <c:f>粉飾!$K$44:$K$58</c:f>
              <c:numCache>
                <c:formatCode>#,##0_);[Red]\(#,##0\)</c:formatCode>
                <c:ptCount val="15"/>
                <c:pt idx="0">
                  <c:v>1326</c:v>
                </c:pt>
                <c:pt idx="1">
                  <c:v>1586</c:v>
                </c:pt>
                <c:pt idx="2">
                  <c:v>1442</c:v>
                </c:pt>
                <c:pt idx="3">
                  <c:v>1746</c:v>
                </c:pt>
                <c:pt idx="4">
                  <c:v>1269</c:v>
                </c:pt>
                <c:pt idx="5">
                  <c:v>1417</c:v>
                </c:pt>
                <c:pt idx="6">
                  <c:v>1357</c:v>
                </c:pt>
                <c:pt idx="7">
                  <c:v>1757</c:v>
                </c:pt>
                <c:pt idx="8">
                  <c:v>1391</c:v>
                </c:pt>
                <c:pt idx="9">
                  <c:v>1649</c:v>
                </c:pt>
                <c:pt idx="10">
                  <c:v>1550</c:v>
                </c:pt>
                <c:pt idx="11">
                  <c:v>1913</c:v>
                </c:pt>
                <c:pt idx="12">
                  <c:v>1408</c:v>
                </c:pt>
                <c:pt idx="13">
                  <c:v>1700</c:v>
                </c:pt>
                <c:pt idx="14">
                  <c:v>1608</c:v>
                </c:pt>
              </c:numCache>
            </c:numRef>
          </c:xVal>
          <c:yVal>
            <c:numRef>
              <c:f>粉飾!$L$44:$L$58</c:f>
              <c:numCache>
                <c:formatCode>#,##0_);[Red]\(#,##0\)</c:formatCode>
                <c:ptCount val="15"/>
                <c:pt idx="0">
                  <c:v>1015</c:v>
                </c:pt>
                <c:pt idx="1">
                  <c:v>1195</c:v>
                </c:pt>
                <c:pt idx="2">
                  <c:v>1123</c:v>
                </c:pt>
                <c:pt idx="3">
                  <c:v>1301</c:v>
                </c:pt>
                <c:pt idx="4">
                  <c:v>968</c:v>
                </c:pt>
                <c:pt idx="5">
                  <c:v>1061</c:v>
                </c:pt>
                <c:pt idx="6">
                  <c:v>1031</c:v>
                </c:pt>
                <c:pt idx="7">
                  <c:v>1254</c:v>
                </c:pt>
                <c:pt idx="8">
                  <c:v>1047</c:v>
                </c:pt>
                <c:pt idx="9">
                  <c:v>1233</c:v>
                </c:pt>
                <c:pt idx="10">
                  <c:v>1176</c:v>
                </c:pt>
                <c:pt idx="11">
                  <c:v>1398</c:v>
                </c:pt>
                <c:pt idx="12">
                  <c:v>1052</c:v>
                </c:pt>
                <c:pt idx="13">
                  <c:v>1291</c:v>
                </c:pt>
                <c:pt idx="14">
                  <c:v>1237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5D0-41B3-A810-16C78734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3887224"/>
        <c:axId val="2108646216"/>
      </c:scatterChart>
      <c:valAx>
        <c:axId val="2103887224"/>
        <c:scaling>
          <c:orientation val="minMax"/>
        </c:scaling>
        <c:delete val="0"/>
        <c:axPos val="b"/>
        <c:title>
          <c:tx>
            <c:strRef>
              <c:f>粉飾!$B$2</c:f>
              <c:strCache>
                <c:ptCount val="1"/>
                <c:pt idx="0">
                  <c:v>売上高</c:v>
                </c:pt>
              </c:strCache>
            </c:strRef>
          </c:tx>
          <c:layout>
            <c:manualLayout>
              <c:xMode val="edge"/>
              <c:yMode val="edge"/>
              <c:x val="0.881554655537509"/>
              <c:y val="0.949994038600065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8646216"/>
        <c:crosses val="autoZero"/>
        <c:crossBetween val="midCat"/>
      </c:valAx>
      <c:valAx>
        <c:axId val="2108646216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0388722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174194609485801"/>
          <c:y val="0.79720541154075197"/>
          <c:w val="0.41273900317434098"/>
          <c:h val="6.6778219464648306E-2"/>
        </c:manualLayout>
      </c:layout>
      <c:overlay val="0"/>
    </c:legend>
    <c:plotVisOnly val="1"/>
    <c:dispBlanksAs val="gap"/>
    <c:showDLblsOverMax val="0"/>
  </c:chart>
  <c:spPr>
    <a:noFill/>
    <a:ln w="6350">
      <a:noFill/>
    </a:ln>
  </c:spPr>
  <c:printSettings>
    <c:headerFooter/>
    <c:pageMargins b="0.75" l="0.7" r="0.7" t="0.75" header="0.3" footer="0.3"/>
    <c:pageSetup paperSize="-1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原価率四半期推移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00762664228433"/>
          <c:y val="0.14833919497511527"/>
          <c:w val="0.87490748734279999"/>
          <c:h val="0.7164750227164903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粉飾!$J$65:$J$90</c:f>
              <c:strCache>
                <c:ptCount val="26"/>
                <c:pt idx="0">
                  <c:v>20/9</c:v>
                </c:pt>
                <c:pt idx="1">
                  <c:v>    12</c:v>
                </c:pt>
                <c:pt idx="2">
                  <c:v>21/3</c:v>
                </c:pt>
                <c:pt idx="3">
                  <c:v>     6</c:v>
                </c:pt>
                <c:pt idx="4">
                  <c:v>     9</c:v>
                </c:pt>
                <c:pt idx="5">
                  <c:v>    12</c:v>
                </c:pt>
                <c:pt idx="6">
                  <c:v>22/3</c:v>
                </c:pt>
                <c:pt idx="7">
                  <c:v>     6</c:v>
                </c:pt>
                <c:pt idx="8">
                  <c:v>     9</c:v>
                </c:pt>
                <c:pt idx="9">
                  <c:v>    12</c:v>
                </c:pt>
                <c:pt idx="10">
                  <c:v>23/3</c:v>
                </c:pt>
                <c:pt idx="11">
                  <c:v>     6</c:v>
                </c:pt>
                <c:pt idx="12">
                  <c:v>     9</c:v>
                </c:pt>
                <c:pt idx="13">
                  <c:v>    12</c:v>
                </c:pt>
                <c:pt idx="14">
                  <c:v>24/3</c:v>
                </c:pt>
                <c:pt idx="15">
                  <c:v>     6</c:v>
                </c:pt>
                <c:pt idx="16">
                  <c:v>     9</c:v>
                </c:pt>
                <c:pt idx="17">
                  <c:v>    12</c:v>
                </c:pt>
                <c:pt idx="18">
                  <c:v>25/3</c:v>
                </c:pt>
                <c:pt idx="19">
                  <c:v>     6</c:v>
                </c:pt>
                <c:pt idx="20">
                  <c:v>     9</c:v>
                </c:pt>
                <c:pt idx="21">
                  <c:v>    12</c:v>
                </c:pt>
                <c:pt idx="22">
                  <c:v>26/3</c:v>
                </c:pt>
                <c:pt idx="23">
                  <c:v>     6</c:v>
                </c:pt>
                <c:pt idx="24">
                  <c:v>     9</c:v>
                </c:pt>
                <c:pt idx="25">
                  <c:v>    12</c:v>
                </c:pt>
              </c:strCache>
            </c:strRef>
          </c:cat>
          <c:val>
            <c:numRef>
              <c:f>粉飾!$M$65:$M$90</c:f>
              <c:numCache>
                <c:formatCode>#,##0.00_);[Red]\(#,##0.00\)</c:formatCode>
                <c:ptCount val="26"/>
                <c:pt idx="0">
                  <c:v>77.890250399573787</c:v>
                </c:pt>
                <c:pt idx="1">
                  <c:v>85.282258064516128</c:v>
                </c:pt>
                <c:pt idx="2">
                  <c:v>82.944344703770199</c:v>
                </c:pt>
                <c:pt idx="3">
                  <c:v>78.582089552238813</c:v>
                </c:pt>
                <c:pt idx="4">
                  <c:v>76.918316831683171</c:v>
                </c:pt>
                <c:pt idx="5">
                  <c:v>78.01013941698352</c:v>
                </c:pt>
                <c:pt idx="6">
                  <c:v>75.487012987012989</c:v>
                </c:pt>
                <c:pt idx="7">
                  <c:v>77.3995915588836</c:v>
                </c:pt>
                <c:pt idx="8">
                  <c:v>74.417177914110439</c:v>
                </c:pt>
                <c:pt idx="9">
                  <c:v>77.092511013215855</c:v>
                </c:pt>
                <c:pt idx="10">
                  <c:v>81.781376518218622</c:v>
                </c:pt>
                <c:pt idx="11">
                  <c:v>76.546003016591243</c:v>
                </c:pt>
                <c:pt idx="12">
                  <c:v>75.346784363177804</c:v>
                </c:pt>
                <c:pt idx="13">
                  <c:v>77.877947295423027</c:v>
                </c:pt>
                <c:pt idx="14">
                  <c:v>74.513172966781212</c:v>
                </c:pt>
                <c:pt idx="15">
                  <c:v>76.280535855003933</c:v>
                </c:pt>
                <c:pt idx="16">
                  <c:v>74.876499647141841</c:v>
                </c:pt>
                <c:pt idx="17">
                  <c:v>75.976418570375827</c:v>
                </c:pt>
                <c:pt idx="18">
                  <c:v>71.371656232213994</c:v>
                </c:pt>
                <c:pt idx="19">
                  <c:v>75.269590222861254</c:v>
                </c:pt>
                <c:pt idx="20">
                  <c:v>74.772589448150399</c:v>
                </c:pt>
                <c:pt idx="21">
                  <c:v>75.870967741935473</c:v>
                </c:pt>
                <c:pt idx="22">
                  <c:v>73.078933612127557</c:v>
                </c:pt>
                <c:pt idx="23">
                  <c:v>74.715909090909093</c:v>
                </c:pt>
                <c:pt idx="24">
                  <c:v>75.941176470588232</c:v>
                </c:pt>
                <c:pt idx="25">
                  <c:v>76.927860696517413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8-4030-B241-D29B8FC7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40184"/>
        <c:axId val="706640512"/>
      </c:lineChart>
      <c:catAx>
        <c:axId val="70664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06640512"/>
        <c:crosses val="autoZero"/>
        <c:auto val="1"/>
        <c:lblAlgn val="ctr"/>
        <c:lblOffset val="100"/>
        <c:noMultiLvlLbl val="0"/>
      </c:catAx>
      <c:valAx>
        <c:axId val="70664051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en-US"/>
                  <a:t>(%)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4.5484084062466477E-2"/>
              <c:y val="4.96632208799827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066401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sz="1200"/>
              <a:t>棚卸資産回転期間年次推移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9375937384956689E-2"/>
          <c:y val="0.14935463081850053"/>
          <c:w val="0.86966140774358935"/>
          <c:h val="0.736699647990435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粉飾!$J$3:$J$19</c:f>
              <c:strCache>
                <c:ptCount val="17"/>
                <c:pt idx="0">
                  <c:v>10/3</c:v>
                </c:pt>
                <c:pt idx="1">
                  <c:v>11/3</c:v>
                </c:pt>
                <c:pt idx="2">
                  <c:v>12/3</c:v>
                </c:pt>
                <c:pt idx="3">
                  <c:v>13/3</c:v>
                </c:pt>
                <c:pt idx="4">
                  <c:v>14/3</c:v>
                </c:pt>
                <c:pt idx="5">
                  <c:v>15/3</c:v>
                </c:pt>
                <c:pt idx="6">
                  <c:v>16/3</c:v>
                </c:pt>
                <c:pt idx="7">
                  <c:v>17/3</c:v>
                </c:pt>
                <c:pt idx="8">
                  <c:v>18/3</c:v>
                </c:pt>
                <c:pt idx="9">
                  <c:v>19/3</c:v>
                </c:pt>
                <c:pt idx="10">
                  <c:v>20/3</c:v>
                </c:pt>
                <c:pt idx="11">
                  <c:v>21/3</c:v>
                </c:pt>
                <c:pt idx="12">
                  <c:v>22/3</c:v>
                </c:pt>
                <c:pt idx="13">
                  <c:v>23/3</c:v>
                </c:pt>
                <c:pt idx="14">
                  <c:v>24/3</c:v>
                </c:pt>
                <c:pt idx="15">
                  <c:v>25/3</c:v>
                </c:pt>
                <c:pt idx="16">
                  <c:v>26/3</c:v>
                </c:pt>
              </c:strCache>
            </c:strRef>
          </c:cat>
          <c:val>
            <c:numRef>
              <c:f>粉飾!$M$3:$M$19</c:f>
              <c:numCache>
                <c:formatCode>#,##0.00_);[Red]\(#,##0.00\)</c:formatCode>
                <c:ptCount val="17"/>
                <c:pt idx="0">
                  <c:v>2.2000000000000002</c:v>
                </c:pt>
                <c:pt idx="1">
                  <c:v>2.2599999999999998</c:v>
                </c:pt>
                <c:pt idx="2">
                  <c:v>1.75</c:v>
                </c:pt>
                <c:pt idx="3">
                  <c:v>1.65</c:v>
                </c:pt>
                <c:pt idx="4">
                  <c:v>1.54</c:v>
                </c:pt>
                <c:pt idx="5">
                  <c:v>1.34</c:v>
                </c:pt>
                <c:pt idx="6">
                  <c:v>1.35</c:v>
                </c:pt>
                <c:pt idx="7">
                  <c:v>1.34</c:v>
                </c:pt>
                <c:pt idx="8">
                  <c:v>1.26</c:v>
                </c:pt>
                <c:pt idx="9">
                  <c:v>1.35</c:v>
                </c:pt>
                <c:pt idx="10">
                  <c:v>1.33</c:v>
                </c:pt>
                <c:pt idx="11">
                  <c:v>1.37</c:v>
                </c:pt>
                <c:pt idx="12">
                  <c:v>1.5</c:v>
                </c:pt>
                <c:pt idx="13">
                  <c:v>1.62</c:v>
                </c:pt>
                <c:pt idx="14">
                  <c:v>1.74</c:v>
                </c:pt>
                <c:pt idx="15">
                  <c:v>2.1</c:v>
                </c:pt>
                <c:pt idx="16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5-48CD-A90B-CC88C55D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24424"/>
        <c:axId val="492429344"/>
      </c:lineChart>
      <c:catAx>
        <c:axId val="49242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92429344"/>
        <c:crosses val="autoZero"/>
        <c:auto val="1"/>
        <c:lblAlgn val="ctr"/>
        <c:lblOffset val="100"/>
        <c:noMultiLvlLbl val="0"/>
      </c:catAx>
      <c:valAx>
        <c:axId val="492429344"/>
        <c:scaling>
          <c:orientation val="minMax"/>
        </c:scaling>
        <c:delete val="0"/>
        <c:axPos val="l"/>
        <c:numFmt formatCode="#,##0.00_);[Red]\(#,##0.0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924244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355600</xdr:colOff>
      <xdr:row>0</xdr:row>
      <xdr:rowOff>171450</xdr:rowOff>
    </xdr:from>
    <xdr:to>
      <xdr:col>8</xdr:col>
      <xdr:colOff>330200</xdr:colOff>
      <xdr:row>18</xdr:row>
      <xdr:rowOff>92075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EAD593-278F-4AE7-8168-5E53E95D5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355600</xdr:colOff>
      <xdr:row>24</xdr:row>
      <xdr:rowOff>175260</xdr:rowOff>
    </xdr:from>
    <xdr:to>
      <xdr:col>8</xdr:col>
      <xdr:colOff>330200</xdr:colOff>
      <xdr:row>41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1017598-21BB-4F3E-9919-8265FA88E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279400</xdr:colOff>
      <xdr:row>1</xdr:row>
      <xdr:rowOff>6350</xdr:rowOff>
    </xdr:from>
    <xdr:to>
      <xdr:col>18</xdr:col>
      <xdr:colOff>254000</xdr:colOff>
      <xdr:row>18</xdr:row>
      <xdr:rowOff>107950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4A4B8-9717-479F-B0F0-05204043F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304800</xdr:colOff>
      <xdr:row>25</xdr:row>
      <xdr:rowOff>171450</xdr:rowOff>
    </xdr:from>
    <xdr:to>
      <xdr:col>18</xdr:col>
      <xdr:colOff>279400</xdr:colOff>
      <xdr:row>42</xdr:row>
      <xdr:rowOff>161925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BBBF65-EBB1-4D44-9DCF-3A62C3F63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933450</xdr:colOff>
      <xdr:row>62</xdr:row>
      <xdr:rowOff>156210</xdr:rowOff>
    </xdr:from>
    <xdr:to>
      <xdr:col>19</xdr:col>
      <xdr:colOff>721178</xdr:colOff>
      <xdr:row>82</xdr:row>
      <xdr:rowOff>26670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5B97F1-A848-48D7-B768-0B5790636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321674</xdr:colOff>
      <xdr:row>0</xdr:row>
      <xdr:rowOff>80555</xdr:rowOff>
    </xdr:from>
    <xdr:to>
      <xdr:col>22</xdr:col>
      <xdr:colOff>938894</xdr:colOff>
      <xdr:row>17</xdr:row>
      <xdr:rowOff>122464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66D8A1-9999-42CF-8DC1-2E97E1CA4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2881-2D06-49A6-8B69-425A2C6AD8E5}">
  <dimension ref="A1:M91"/>
  <sheetViews>
    <sheetView tabSelected="1" topLeftCell="N1" zoomScale="90" zoomScaleNormal="90" workbookViewId="0">
      <selection activeCell="AA6" sqref="AA6"/>
    </sheetView>
  </sheetViews>
  <sheetFormatPr defaultColWidth="12.75" defaultRowHeight="16.5" x14ac:dyDescent="0.25"/>
  <cols>
    <col min="1" max="8" width="12.75" style="1"/>
    <col min="9" max="9" width="6.25" style="1" customWidth="1"/>
    <col min="10" max="23" width="12.75" style="1"/>
    <col min="24" max="24" width="6.125" style="1" customWidth="1"/>
    <col min="25" max="16384" width="12.75" style="1"/>
  </cols>
  <sheetData>
    <row r="1" spans="1:13" x14ac:dyDescent="0.25">
      <c r="A1" s="1" t="s">
        <v>40</v>
      </c>
      <c r="C1" s="7" t="s">
        <v>18</v>
      </c>
      <c r="J1" s="1" t="s">
        <v>39</v>
      </c>
      <c r="M1" s="7" t="s">
        <v>18</v>
      </c>
    </row>
    <row r="2" spans="1:13" x14ac:dyDescent="0.25">
      <c r="A2" s="10" t="s">
        <v>38</v>
      </c>
      <c r="B2" s="4" t="s">
        <v>12</v>
      </c>
      <c r="C2" s="11" t="s">
        <v>21</v>
      </c>
      <c r="J2" s="10" t="s">
        <v>38</v>
      </c>
      <c r="K2" s="4" t="s">
        <v>12</v>
      </c>
      <c r="L2" s="4" t="s">
        <v>37</v>
      </c>
      <c r="M2" s="11" t="s">
        <v>36</v>
      </c>
    </row>
    <row r="3" spans="1:13" x14ac:dyDescent="0.25">
      <c r="A3" s="12" t="s">
        <v>35</v>
      </c>
      <c r="B3" s="13">
        <v>5458</v>
      </c>
      <c r="C3" s="14">
        <v>1219</v>
      </c>
      <c r="J3" s="18" t="s">
        <v>35</v>
      </c>
      <c r="K3" s="23">
        <v>5458</v>
      </c>
      <c r="L3" s="23">
        <v>1002</v>
      </c>
      <c r="M3" s="24">
        <v>2.2000000000000002</v>
      </c>
    </row>
    <row r="4" spans="1:13" x14ac:dyDescent="0.25">
      <c r="A4" s="15" t="s">
        <v>34</v>
      </c>
      <c r="B4" s="16">
        <v>5301</v>
      </c>
      <c r="C4" s="17">
        <v>1138</v>
      </c>
      <c r="J4" s="15" t="s">
        <v>34</v>
      </c>
      <c r="K4" s="23">
        <v>5301</v>
      </c>
      <c r="L4" s="23">
        <v>998</v>
      </c>
      <c r="M4" s="24">
        <v>2.2599999999999998</v>
      </c>
    </row>
    <row r="5" spans="1:13" x14ac:dyDescent="0.25">
      <c r="A5" s="18" t="s">
        <v>33</v>
      </c>
      <c r="B5" s="16">
        <v>5749</v>
      </c>
      <c r="C5" s="17">
        <v>1168</v>
      </c>
      <c r="J5" s="18" t="s">
        <v>33</v>
      </c>
      <c r="K5" s="23">
        <v>5749</v>
      </c>
      <c r="L5" s="23">
        <v>837</v>
      </c>
      <c r="M5" s="24">
        <v>1.75</v>
      </c>
    </row>
    <row r="6" spans="1:13" x14ac:dyDescent="0.25">
      <c r="A6" s="15" t="s">
        <v>32</v>
      </c>
      <c r="B6" s="16">
        <v>5951</v>
      </c>
      <c r="C6" s="17">
        <v>1197</v>
      </c>
      <c r="J6" s="27" t="s">
        <v>32</v>
      </c>
      <c r="K6" s="3">
        <v>5951</v>
      </c>
      <c r="L6" s="3">
        <v>820</v>
      </c>
      <c r="M6" s="28">
        <v>1.65</v>
      </c>
    </row>
    <row r="7" spans="1:13" x14ac:dyDescent="0.25">
      <c r="A7" s="18" t="s">
        <v>31</v>
      </c>
      <c r="B7" s="16">
        <v>5394</v>
      </c>
      <c r="C7" s="17">
        <v>1086</v>
      </c>
      <c r="J7" s="18" t="s">
        <v>31</v>
      </c>
      <c r="K7" s="23">
        <v>5394</v>
      </c>
      <c r="L7" s="23">
        <v>693</v>
      </c>
      <c r="M7" s="24">
        <v>1.54</v>
      </c>
    </row>
    <row r="8" spans="1:13" x14ac:dyDescent="0.25">
      <c r="A8" s="15" t="s">
        <v>30</v>
      </c>
      <c r="B8" s="16">
        <v>5656</v>
      </c>
      <c r="C8" s="17">
        <v>1090</v>
      </c>
      <c r="J8" s="15" t="s">
        <v>30</v>
      </c>
      <c r="K8" s="23">
        <v>5656</v>
      </c>
      <c r="L8" s="23">
        <v>630</v>
      </c>
      <c r="M8" s="24">
        <v>1.34</v>
      </c>
    </row>
    <row r="9" spans="1:13" x14ac:dyDescent="0.25">
      <c r="A9" s="18" t="s">
        <v>29</v>
      </c>
      <c r="B9" s="16">
        <v>5580</v>
      </c>
      <c r="C9" s="17">
        <v>1036</v>
      </c>
      <c r="J9" s="18" t="s">
        <v>29</v>
      </c>
      <c r="K9" s="23">
        <v>5580</v>
      </c>
      <c r="L9" s="23">
        <v>629</v>
      </c>
      <c r="M9" s="24">
        <v>1.35</v>
      </c>
    </row>
    <row r="10" spans="1:13" x14ac:dyDescent="0.25">
      <c r="A10" s="15" t="s">
        <v>28</v>
      </c>
      <c r="B10" s="16">
        <v>5836</v>
      </c>
      <c r="C10" s="17">
        <v>1121</v>
      </c>
      <c r="J10" s="15" t="s">
        <v>28</v>
      </c>
      <c r="K10" s="23">
        <v>5836</v>
      </c>
      <c r="L10" s="23">
        <v>650</v>
      </c>
      <c r="M10" s="24">
        <v>1.34</v>
      </c>
    </row>
    <row r="11" spans="1:13" x14ac:dyDescent="0.25">
      <c r="A11" s="18" t="s">
        <v>27</v>
      </c>
      <c r="B11" s="16">
        <v>6344</v>
      </c>
      <c r="C11" s="17">
        <v>1254</v>
      </c>
      <c r="J11" s="18" t="s">
        <v>27</v>
      </c>
      <c r="K11" s="23">
        <v>6344</v>
      </c>
      <c r="L11" s="23">
        <v>665</v>
      </c>
      <c r="M11" s="24">
        <v>1.26</v>
      </c>
    </row>
    <row r="12" spans="1:13" x14ac:dyDescent="0.25">
      <c r="A12" s="15" t="s">
        <v>26</v>
      </c>
      <c r="B12" s="16">
        <v>7116</v>
      </c>
      <c r="C12" s="17">
        <v>1372</v>
      </c>
      <c r="J12" s="27" t="s">
        <v>26</v>
      </c>
      <c r="K12" s="3">
        <v>7116</v>
      </c>
      <c r="L12" s="3">
        <v>802</v>
      </c>
      <c r="M12" s="28">
        <v>1.35</v>
      </c>
    </row>
    <row r="13" spans="1:13" x14ac:dyDescent="0.25">
      <c r="A13" s="35" t="s">
        <v>25</v>
      </c>
      <c r="B13" s="6">
        <v>7668</v>
      </c>
      <c r="C13" s="38">
        <v>1312</v>
      </c>
      <c r="J13" s="18" t="s">
        <v>25</v>
      </c>
      <c r="K13" s="23">
        <v>7668</v>
      </c>
      <c r="L13" s="23">
        <v>851</v>
      </c>
      <c r="M13" s="24">
        <v>1.33</v>
      </c>
    </row>
    <row r="14" spans="1:13" x14ac:dyDescent="0.25">
      <c r="A14" s="15" t="s">
        <v>8</v>
      </c>
      <c r="B14" s="16">
        <v>6655</v>
      </c>
      <c r="C14" s="17">
        <v>1083</v>
      </c>
      <c r="J14" s="15" t="s">
        <v>8</v>
      </c>
      <c r="K14" s="23">
        <v>6655</v>
      </c>
      <c r="L14" s="23">
        <v>758</v>
      </c>
      <c r="M14" s="24">
        <v>1.37</v>
      </c>
    </row>
    <row r="15" spans="1:13" x14ac:dyDescent="0.25">
      <c r="A15" s="18" t="s">
        <v>7</v>
      </c>
      <c r="B15" s="16">
        <v>6382</v>
      </c>
      <c r="C15" s="17">
        <v>1184</v>
      </c>
      <c r="J15" s="18" t="s">
        <v>7</v>
      </c>
      <c r="K15" s="23">
        <v>6382</v>
      </c>
      <c r="L15" s="23">
        <v>796</v>
      </c>
      <c r="M15" s="24">
        <v>1.5</v>
      </c>
    </row>
    <row r="16" spans="1:13" x14ac:dyDescent="0.25">
      <c r="A16" s="18" t="s">
        <v>6</v>
      </c>
      <c r="B16" s="16">
        <v>6399</v>
      </c>
      <c r="C16" s="17">
        <v>1124</v>
      </c>
      <c r="J16" s="18" t="s">
        <v>6</v>
      </c>
      <c r="K16" s="23">
        <v>6399</v>
      </c>
      <c r="L16" s="23">
        <v>864</v>
      </c>
      <c r="M16" s="24">
        <v>1.62</v>
      </c>
    </row>
    <row r="17" spans="1:13" x14ac:dyDescent="0.25">
      <c r="A17" s="15" t="s">
        <v>5</v>
      </c>
      <c r="B17" s="16">
        <v>6100</v>
      </c>
      <c r="C17" s="17">
        <v>1308</v>
      </c>
      <c r="J17" s="15" t="s">
        <v>5</v>
      </c>
      <c r="K17" s="23">
        <v>6100</v>
      </c>
      <c r="L17" s="23">
        <v>884</v>
      </c>
      <c r="M17" s="24">
        <v>1.74</v>
      </c>
    </row>
    <row r="18" spans="1:13" x14ac:dyDescent="0.25">
      <c r="A18" s="18" t="s">
        <v>4</v>
      </c>
      <c r="B18" s="16">
        <v>5727</v>
      </c>
      <c r="C18" s="17">
        <v>1372</v>
      </c>
      <c r="J18" s="18" t="s">
        <v>4</v>
      </c>
      <c r="K18" s="23">
        <v>5727</v>
      </c>
      <c r="L18" s="23">
        <v>1003</v>
      </c>
      <c r="M18" s="24">
        <v>2.1</v>
      </c>
    </row>
    <row r="19" spans="1:13" x14ac:dyDescent="0.25">
      <c r="A19" s="22" t="s">
        <v>3</v>
      </c>
      <c r="B19" s="20">
        <v>6503</v>
      </c>
      <c r="C19" s="21">
        <v>1506</v>
      </c>
      <c r="J19" s="22" t="s">
        <v>3</v>
      </c>
      <c r="K19" s="25">
        <v>6503</v>
      </c>
      <c r="L19" s="25">
        <v>934</v>
      </c>
      <c r="M19" s="26">
        <v>1.72</v>
      </c>
    </row>
    <row r="20" spans="1:13" x14ac:dyDescent="0.25">
      <c r="J20" s="18" t="s">
        <v>24</v>
      </c>
      <c r="K20" s="23">
        <f>AVERAGE(K3:K19)</f>
        <v>6107</v>
      </c>
      <c r="L20" s="23">
        <f>AVERAGE(L3:L19)</f>
        <v>812.70588235294122</v>
      </c>
      <c r="M20" s="24">
        <f>AVERAGE(M3:M19)</f>
        <v>1.6129411764705881</v>
      </c>
    </row>
    <row r="21" spans="1:13" x14ac:dyDescent="0.25">
      <c r="J21" s="22" t="s">
        <v>15</v>
      </c>
      <c r="K21" s="25">
        <f>STDEV(K3:K19)</f>
        <v>640.29807511814374</v>
      </c>
      <c r="L21" s="25">
        <f>STDEV(L3:L19)</f>
        <v>128.46437478240924</v>
      </c>
      <c r="M21" s="26"/>
    </row>
    <row r="22" spans="1:13" x14ac:dyDescent="0.25">
      <c r="J22" s="9"/>
      <c r="K22" s="8"/>
      <c r="L22" s="8"/>
      <c r="M22" s="8"/>
    </row>
    <row r="23" spans="1:13" x14ac:dyDescent="0.25">
      <c r="J23" s="9"/>
      <c r="K23" s="8"/>
      <c r="L23" s="8"/>
      <c r="M23" s="8"/>
    </row>
    <row r="24" spans="1:13" x14ac:dyDescent="0.25">
      <c r="J24" s="9"/>
      <c r="K24" s="8"/>
      <c r="L24" s="8"/>
      <c r="M24" s="8"/>
    </row>
    <row r="25" spans="1:13" x14ac:dyDescent="0.25">
      <c r="A25" s="1" t="s">
        <v>23</v>
      </c>
      <c r="C25" s="7" t="s">
        <v>18</v>
      </c>
      <c r="J25" s="1" t="s">
        <v>22</v>
      </c>
    </row>
    <row r="26" spans="1:13" x14ac:dyDescent="0.25">
      <c r="A26" s="10" t="s">
        <v>13</v>
      </c>
      <c r="B26" s="4" t="s">
        <v>12</v>
      </c>
      <c r="C26" s="11" t="s">
        <v>21</v>
      </c>
      <c r="J26" s="1" t="s">
        <v>20</v>
      </c>
      <c r="M26" s="7" t="s">
        <v>18</v>
      </c>
    </row>
    <row r="27" spans="1:13" x14ac:dyDescent="0.25">
      <c r="A27" s="12" t="s">
        <v>9</v>
      </c>
      <c r="B27" s="13">
        <v>1877</v>
      </c>
      <c r="C27" s="14">
        <v>1198</v>
      </c>
      <c r="J27" s="10" t="s">
        <v>13</v>
      </c>
      <c r="K27" s="4" t="s">
        <v>12</v>
      </c>
      <c r="L27" s="4" t="s">
        <v>11</v>
      </c>
      <c r="M27" s="11" t="s">
        <v>10</v>
      </c>
    </row>
    <row r="28" spans="1:13" x14ac:dyDescent="0.25">
      <c r="A28" s="15" t="s">
        <v>0</v>
      </c>
      <c r="B28" s="16">
        <v>1488</v>
      </c>
      <c r="C28" s="17">
        <v>1019</v>
      </c>
      <c r="J28" s="18" t="s">
        <v>9</v>
      </c>
      <c r="K28" s="23">
        <v>1877</v>
      </c>
      <c r="L28" s="23">
        <v>1462</v>
      </c>
      <c r="M28" s="24">
        <f t="shared" ref="M28:M38" si="0">L28/K28*100</f>
        <v>77.890250399573787</v>
      </c>
    </row>
    <row r="29" spans="1:13" x14ac:dyDescent="0.25">
      <c r="A29" s="18" t="s">
        <v>8</v>
      </c>
      <c r="B29" s="16">
        <v>1671</v>
      </c>
      <c r="C29" s="17">
        <v>1083</v>
      </c>
      <c r="J29" s="15" t="s">
        <v>0</v>
      </c>
      <c r="K29" s="23">
        <v>1488</v>
      </c>
      <c r="L29" s="23">
        <v>1269</v>
      </c>
      <c r="M29" s="24">
        <f t="shared" si="0"/>
        <v>85.282258064516128</v>
      </c>
    </row>
    <row r="30" spans="1:13" x14ac:dyDescent="0.25">
      <c r="A30" s="15" t="s">
        <v>2</v>
      </c>
      <c r="B30" s="16">
        <v>1340</v>
      </c>
      <c r="C30" s="17">
        <v>894</v>
      </c>
      <c r="J30" s="18" t="s">
        <v>8</v>
      </c>
      <c r="K30" s="23">
        <v>1671</v>
      </c>
      <c r="L30" s="23">
        <v>1386</v>
      </c>
      <c r="M30" s="24">
        <f t="shared" si="0"/>
        <v>82.944344703770199</v>
      </c>
    </row>
    <row r="31" spans="1:13" x14ac:dyDescent="0.25">
      <c r="A31" s="18" t="s">
        <v>1</v>
      </c>
      <c r="B31" s="16">
        <v>1616</v>
      </c>
      <c r="C31" s="17">
        <v>1039</v>
      </c>
      <c r="J31" s="15" t="s">
        <v>2</v>
      </c>
      <c r="K31" s="23">
        <v>1340</v>
      </c>
      <c r="L31" s="23">
        <v>1053</v>
      </c>
      <c r="M31" s="24">
        <f t="shared" si="0"/>
        <v>78.582089552238813</v>
      </c>
    </row>
    <row r="32" spans="1:13" x14ac:dyDescent="0.25">
      <c r="A32" s="15" t="s">
        <v>0</v>
      </c>
      <c r="B32" s="16">
        <v>1578</v>
      </c>
      <c r="C32" s="17">
        <v>1015</v>
      </c>
      <c r="J32" s="18" t="s">
        <v>1</v>
      </c>
      <c r="K32" s="23">
        <v>1616</v>
      </c>
      <c r="L32" s="23">
        <v>1243</v>
      </c>
      <c r="M32" s="24">
        <f t="shared" si="0"/>
        <v>76.918316831683171</v>
      </c>
    </row>
    <row r="33" spans="1:13" x14ac:dyDescent="0.25">
      <c r="A33" s="18" t="s">
        <v>7</v>
      </c>
      <c r="B33" s="16">
        <v>1848</v>
      </c>
      <c r="C33" s="17">
        <v>1184</v>
      </c>
      <c r="J33" s="15" t="s">
        <v>0</v>
      </c>
      <c r="K33" s="23">
        <v>1578</v>
      </c>
      <c r="L33" s="23">
        <v>1231</v>
      </c>
      <c r="M33" s="24">
        <f t="shared" si="0"/>
        <v>78.01013941698352</v>
      </c>
    </row>
    <row r="34" spans="1:13" x14ac:dyDescent="0.25">
      <c r="A34" s="15" t="s">
        <v>2</v>
      </c>
      <c r="B34" s="16">
        <v>1469</v>
      </c>
      <c r="C34" s="17">
        <v>983</v>
      </c>
      <c r="J34" s="18" t="s">
        <v>7</v>
      </c>
      <c r="K34" s="23">
        <v>1848</v>
      </c>
      <c r="L34" s="23">
        <v>1395</v>
      </c>
      <c r="M34" s="24">
        <f t="shared" si="0"/>
        <v>75.487012987012989</v>
      </c>
    </row>
    <row r="35" spans="1:13" x14ac:dyDescent="0.25">
      <c r="A35" s="18" t="s">
        <v>1</v>
      </c>
      <c r="B35" s="16">
        <v>1630</v>
      </c>
      <c r="C35" s="17">
        <v>1036</v>
      </c>
      <c r="J35" s="15" t="s">
        <v>2</v>
      </c>
      <c r="K35" s="23">
        <v>1469</v>
      </c>
      <c r="L35" s="23">
        <v>1137</v>
      </c>
      <c r="M35" s="24">
        <f t="shared" si="0"/>
        <v>77.3995915588836</v>
      </c>
    </row>
    <row r="36" spans="1:13" x14ac:dyDescent="0.25">
      <c r="A36" s="15" t="s">
        <v>0</v>
      </c>
      <c r="B36" s="16">
        <v>1589</v>
      </c>
      <c r="C36" s="17">
        <v>1030</v>
      </c>
      <c r="J36" s="18" t="s">
        <v>1</v>
      </c>
      <c r="K36" s="23">
        <v>1630</v>
      </c>
      <c r="L36" s="23">
        <v>1213</v>
      </c>
      <c r="M36" s="24">
        <f t="shared" si="0"/>
        <v>74.417177914110439</v>
      </c>
    </row>
    <row r="37" spans="1:13" x14ac:dyDescent="0.25">
      <c r="A37" s="35" t="s">
        <v>6</v>
      </c>
      <c r="B37" s="6">
        <v>1729</v>
      </c>
      <c r="C37" s="38">
        <v>1124</v>
      </c>
      <c r="J37" s="15" t="s">
        <v>0</v>
      </c>
      <c r="K37" s="23">
        <v>1589</v>
      </c>
      <c r="L37" s="23">
        <v>1225</v>
      </c>
      <c r="M37" s="24">
        <f t="shared" si="0"/>
        <v>77.092511013215855</v>
      </c>
    </row>
    <row r="38" spans="1:13" x14ac:dyDescent="0.25">
      <c r="A38" s="15" t="s">
        <v>2</v>
      </c>
      <c r="B38" s="16">
        <v>1326</v>
      </c>
      <c r="C38" s="17">
        <v>994</v>
      </c>
      <c r="J38" s="19" t="s">
        <v>6</v>
      </c>
      <c r="K38" s="25">
        <v>1729</v>
      </c>
      <c r="L38" s="25">
        <v>1414</v>
      </c>
      <c r="M38" s="26">
        <f t="shared" si="0"/>
        <v>81.781376518218622</v>
      </c>
    </row>
    <row r="39" spans="1:13" x14ac:dyDescent="0.25">
      <c r="A39" s="18" t="s">
        <v>1</v>
      </c>
      <c r="B39" s="16">
        <v>1586</v>
      </c>
      <c r="C39" s="17">
        <v>1007</v>
      </c>
      <c r="J39" s="29" t="s">
        <v>16</v>
      </c>
      <c r="K39" s="30">
        <f>AVERAGE(K28:K38)</f>
        <v>1621.3636363636363</v>
      </c>
      <c r="L39" s="30">
        <f>AVERAGE(L28:L38)</f>
        <v>1275.2727272727273</v>
      </c>
      <c r="M39" s="31">
        <f>AVERAGE(M28:M38)</f>
        <v>78.709551723655181</v>
      </c>
    </row>
    <row r="40" spans="1:13" x14ac:dyDescent="0.25">
      <c r="A40" s="15" t="s">
        <v>0</v>
      </c>
      <c r="B40" s="16">
        <v>1442</v>
      </c>
      <c r="C40" s="17">
        <v>1021</v>
      </c>
      <c r="J40" s="32" t="s">
        <v>15</v>
      </c>
      <c r="K40" s="33">
        <f>STDEV(K28:K38)</f>
        <v>159.36139603258547</v>
      </c>
      <c r="L40" s="33">
        <f>STDEV(L28:L38)</f>
        <v>125.96752828335634</v>
      </c>
      <c r="M40" s="34">
        <f>STDEV(M28:M38)</f>
        <v>3.2877848803773171</v>
      </c>
    </row>
    <row r="41" spans="1:13" x14ac:dyDescent="0.25">
      <c r="A41" s="18" t="s">
        <v>5</v>
      </c>
      <c r="B41" s="16">
        <v>1746</v>
      </c>
      <c r="C41" s="17">
        <v>1308</v>
      </c>
    </row>
    <row r="42" spans="1:13" x14ac:dyDescent="0.25">
      <c r="A42" s="15" t="s">
        <v>2</v>
      </c>
      <c r="B42" s="16">
        <v>1269</v>
      </c>
      <c r="C42" s="17">
        <v>1061</v>
      </c>
      <c r="J42" s="1" t="s">
        <v>19</v>
      </c>
      <c r="M42" s="7" t="s">
        <v>18</v>
      </c>
    </row>
    <row r="43" spans="1:13" x14ac:dyDescent="0.25">
      <c r="A43" s="18" t="s">
        <v>1</v>
      </c>
      <c r="B43" s="16">
        <v>1417</v>
      </c>
      <c r="C43" s="17">
        <v>1043</v>
      </c>
      <c r="J43" s="10" t="s">
        <v>13</v>
      </c>
      <c r="K43" s="4" t="s">
        <v>12</v>
      </c>
      <c r="L43" s="4" t="s">
        <v>11</v>
      </c>
      <c r="M43" s="11" t="s">
        <v>17</v>
      </c>
    </row>
    <row r="44" spans="1:13" x14ac:dyDescent="0.25">
      <c r="A44" s="15" t="s">
        <v>0</v>
      </c>
      <c r="B44" s="16">
        <v>1357</v>
      </c>
      <c r="C44" s="17">
        <v>1187</v>
      </c>
      <c r="J44" s="15" t="s">
        <v>2</v>
      </c>
      <c r="K44" s="23">
        <v>1326</v>
      </c>
      <c r="L44" s="23">
        <v>1015</v>
      </c>
      <c r="M44" s="24">
        <f t="shared" ref="M44:M58" si="1">L44/K44*100</f>
        <v>76.546003016591243</v>
      </c>
    </row>
    <row r="45" spans="1:13" x14ac:dyDescent="0.25">
      <c r="A45" s="18" t="s">
        <v>4</v>
      </c>
      <c r="B45" s="16">
        <v>1757</v>
      </c>
      <c r="C45" s="17">
        <v>1372</v>
      </c>
      <c r="J45" s="18" t="s">
        <v>1</v>
      </c>
      <c r="K45" s="23">
        <v>1586</v>
      </c>
      <c r="L45" s="23">
        <v>1195</v>
      </c>
      <c r="M45" s="24">
        <f t="shared" si="1"/>
        <v>75.346784363177804</v>
      </c>
    </row>
    <row r="46" spans="1:13" x14ac:dyDescent="0.25">
      <c r="A46" s="15" t="s">
        <v>2</v>
      </c>
      <c r="B46" s="16">
        <v>1391</v>
      </c>
      <c r="C46" s="17">
        <v>1206</v>
      </c>
      <c r="J46" s="15" t="s">
        <v>0</v>
      </c>
      <c r="K46" s="23">
        <v>1442</v>
      </c>
      <c r="L46" s="23">
        <v>1123</v>
      </c>
      <c r="M46" s="24">
        <f t="shared" si="1"/>
        <v>77.877947295423027</v>
      </c>
    </row>
    <row r="47" spans="1:13" x14ac:dyDescent="0.25">
      <c r="A47" s="18" t="s">
        <v>1</v>
      </c>
      <c r="B47" s="16">
        <v>1649</v>
      </c>
      <c r="C47" s="17">
        <v>1246</v>
      </c>
      <c r="J47" s="18" t="s">
        <v>5</v>
      </c>
      <c r="K47" s="23">
        <v>1746</v>
      </c>
      <c r="L47" s="23">
        <v>1301</v>
      </c>
      <c r="M47" s="24">
        <f t="shared" si="1"/>
        <v>74.513172966781212</v>
      </c>
    </row>
    <row r="48" spans="1:13" x14ac:dyDescent="0.25">
      <c r="A48" s="15" t="s">
        <v>0</v>
      </c>
      <c r="B48" s="16">
        <v>1550</v>
      </c>
      <c r="C48" s="17">
        <v>1339</v>
      </c>
      <c r="J48" s="15" t="s">
        <v>2</v>
      </c>
      <c r="K48" s="23">
        <v>1269</v>
      </c>
      <c r="L48" s="23">
        <v>968</v>
      </c>
      <c r="M48" s="24">
        <f t="shared" si="1"/>
        <v>76.280535855003933</v>
      </c>
    </row>
    <row r="49" spans="1:13" x14ac:dyDescent="0.25">
      <c r="A49" s="18" t="s">
        <v>3</v>
      </c>
      <c r="B49" s="16">
        <v>1913</v>
      </c>
      <c r="C49" s="17">
        <v>1506</v>
      </c>
      <c r="J49" s="18" t="s">
        <v>1</v>
      </c>
      <c r="K49" s="23">
        <v>1417</v>
      </c>
      <c r="L49" s="23">
        <v>1061</v>
      </c>
      <c r="M49" s="24">
        <f t="shared" si="1"/>
        <v>74.876499647141841</v>
      </c>
    </row>
    <row r="50" spans="1:13" x14ac:dyDescent="0.25">
      <c r="A50" s="15" t="s">
        <v>2</v>
      </c>
      <c r="B50" s="16">
        <v>1408</v>
      </c>
      <c r="C50" s="17">
        <v>1325</v>
      </c>
      <c r="J50" s="15" t="s">
        <v>0</v>
      </c>
      <c r="K50" s="23">
        <v>1357</v>
      </c>
      <c r="L50" s="23">
        <v>1031</v>
      </c>
      <c r="M50" s="24">
        <f t="shared" si="1"/>
        <v>75.976418570375827</v>
      </c>
    </row>
    <row r="51" spans="1:13" x14ac:dyDescent="0.25">
      <c r="A51" s="18" t="s">
        <v>1</v>
      </c>
      <c r="B51" s="16">
        <v>1700</v>
      </c>
      <c r="C51" s="17">
        <v>1412</v>
      </c>
      <c r="J51" s="18" t="s">
        <v>4</v>
      </c>
      <c r="K51" s="23">
        <v>1757</v>
      </c>
      <c r="L51" s="23">
        <v>1254</v>
      </c>
      <c r="M51" s="24">
        <f t="shared" si="1"/>
        <v>71.371656232213994</v>
      </c>
    </row>
    <row r="52" spans="1:13" x14ac:dyDescent="0.25">
      <c r="A52" s="22" t="s">
        <v>0</v>
      </c>
      <c r="B52" s="20">
        <v>1608</v>
      </c>
      <c r="C52" s="21">
        <v>1486</v>
      </c>
      <c r="J52" s="15" t="s">
        <v>2</v>
      </c>
      <c r="K52" s="23">
        <v>1391</v>
      </c>
      <c r="L52" s="23">
        <v>1047</v>
      </c>
      <c r="M52" s="24">
        <f t="shared" si="1"/>
        <v>75.269590222861254</v>
      </c>
    </row>
    <row r="53" spans="1:13" x14ac:dyDescent="0.25">
      <c r="J53" s="18" t="s">
        <v>1</v>
      </c>
      <c r="K53" s="23">
        <v>1649</v>
      </c>
      <c r="L53" s="23">
        <v>1233</v>
      </c>
      <c r="M53" s="24">
        <f t="shared" si="1"/>
        <v>74.772589448150399</v>
      </c>
    </row>
    <row r="54" spans="1:13" x14ac:dyDescent="0.25">
      <c r="J54" s="15" t="s">
        <v>0</v>
      </c>
      <c r="K54" s="23">
        <v>1550</v>
      </c>
      <c r="L54" s="23">
        <v>1176</v>
      </c>
      <c r="M54" s="24">
        <f t="shared" si="1"/>
        <v>75.870967741935473</v>
      </c>
    </row>
    <row r="55" spans="1:13" x14ac:dyDescent="0.25">
      <c r="J55" s="18" t="s">
        <v>3</v>
      </c>
      <c r="K55" s="23">
        <v>1913</v>
      </c>
      <c r="L55" s="23">
        <v>1398</v>
      </c>
      <c r="M55" s="24">
        <f t="shared" si="1"/>
        <v>73.078933612127557</v>
      </c>
    </row>
    <row r="56" spans="1:13" x14ac:dyDescent="0.25">
      <c r="J56" s="15" t="s">
        <v>2</v>
      </c>
      <c r="K56" s="23">
        <v>1408</v>
      </c>
      <c r="L56" s="23">
        <v>1052</v>
      </c>
      <c r="M56" s="24">
        <f t="shared" si="1"/>
        <v>74.715909090909093</v>
      </c>
    </row>
    <row r="57" spans="1:13" x14ac:dyDescent="0.25">
      <c r="J57" s="18" t="s">
        <v>1</v>
      </c>
      <c r="K57" s="23">
        <v>1700</v>
      </c>
      <c r="L57" s="23">
        <v>1291</v>
      </c>
      <c r="M57" s="24">
        <f t="shared" si="1"/>
        <v>75.941176470588232</v>
      </c>
    </row>
    <row r="58" spans="1:13" x14ac:dyDescent="0.25">
      <c r="J58" s="22" t="s">
        <v>0</v>
      </c>
      <c r="K58" s="25">
        <v>1608</v>
      </c>
      <c r="L58" s="25">
        <v>1237</v>
      </c>
      <c r="M58" s="26">
        <f t="shared" si="1"/>
        <v>76.927860696517413</v>
      </c>
    </row>
    <row r="59" spans="1:13" x14ac:dyDescent="0.25">
      <c r="J59" s="29" t="s">
        <v>16</v>
      </c>
      <c r="K59" s="30">
        <f>AVERAGE(K44:K58)</f>
        <v>1541.2666666666667</v>
      </c>
      <c r="L59" s="30">
        <f>AVERAGE(L44:L58)</f>
        <v>1158.8</v>
      </c>
      <c r="M59" s="36">
        <f>AVERAGE(M44:M58)</f>
        <v>75.291069681986556</v>
      </c>
    </row>
    <row r="60" spans="1:13" x14ac:dyDescent="0.25">
      <c r="J60" s="32" t="s">
        <v>15</v>
      </c>
      <c r="K60" s="33">
        <f>STDEV(K44:K58)</f>
        <v>187.08953802416369</v>
      </c>
      <c r="L60" s="33">
        <f>STDEV(L44:L58)</f>
        <v>126.87800664980699</v>
      </c>
      <c r="M60" s="37">
        <f>STDEV(M44:M58)</f>
        <v>1.5763674706595436</v>
      </c>
    </row>
    <row r="63" spans="1:13" x14ac:dyDescent="0.25">
      <c r="J63" s="5" t="s">
        <v>14</v>
      </c>
    </row>
    <row r="64" spans="1:13" x14ac:dyDescent="0.25">
      <c r="J64" s="10" t="s">
        <v>13</v>
      </c>
      <c r="K64" s="4" t="s">
        <v>12</v>
      </c>
      <c r="L64" s="4" t="s">
        <v>11</v>
      </c>
      <c r="M64" s="11" t="s">
        <v>10</v>
      </c>
    </row>
    <row r="65" spans="10:13" x14ac:dyDescent="0.25">
      <c r="J65" s="18" t="s">
        <v>9</v>
      </c>
      <c r="K65" s="23">
        <v>1877</v>
      </c>
      <c r="L65" s="23">
        <v>1462</v>
      </c>
      <c r="M65" s="24">
        <f t="shared" ref="M65:M90" si="2">L65/K65*100</f>
        <v>77.890250399573787</v>
      </c>
    </row>
    <row r="66" spans="10:13" x14ac:dyDescent="0.25">
      <c r="J66" s="15" t="s">
        <v>0</v>
      </c>
      <c r="K66" s="23">
        <v>1488</v>
      </c>
      <c r="L66" s="23">
        <v>1269</v>
      </c>
      <c r="M66" s="24">
        <f t="shared" si="2"/>
        <v>85.282258064516128</v>
      </c>
    </row>
    <row r="67" spans="10:13" x14ac:dyDescent="0.25">
      <c r="J67" s="18" t="s">
        <v>8</v>
      </c>
      <c r="K67" s="23">
        <v>1671</v>
      </c>
      <c r="L67" s="23">
        <v>1386</v>
      </c>
      <c r="M67" s="24">
        <f t="shared" si="2"/>
        <v>82.944344703770199</v>
      </c>
    </row>
    <row r="68" spans="10:13" x14ac:dyDescent="0.25">
      <c r="J68" s="15" t="s">
        <v>2</v>
      </c>
      <c r="K68" s="23">
        <v>1340</v>
      </c>
      <c r="L68" s="23">
        <v>1053</v>
      </c>
      <c r="M68" s="24">
        <f t="shared" si="2"/>
        <v>78.582089552238813</v>
      </c>
    </row>
    <row r="69" spans="10:13" x14ac:dyDescent="0.25">
      <c r="J69" s="18" t="s">
        <v>1</v>
      </c>
      <c r="K69" s="23">
        <v>1616</v>
      </c>
      <c r="L69" s="23">
        <v>1243</v>
      </c>
      <c r="M69" s="24">
        <f t="shared" si="2"/>
        <v>76.918316831683171</v>
      </c>
    </row>
    <row r="70" spans="10:13" x14ac:dyDescent="0.25">
      <c r="J70" s="15" t="s">
        <v>0</v>
      </c>
      <c r="K70" s="23">
        <v>1578</v>
      </c>
      <c r="L70" s="23">
        <v>1231</v>
      </c>
      <c r="M70" s="24">
        <f t="shared" si="2"/>
        <v>78.01013941698352</v>
      </c>
    </row>
    <row r="71" spans="10:13" x14ac:dyDescent="0.25">
      <c r="J71" s="18" t="s">
        <v>7</v>
      </c>
      <c r="K71" s="23">
        <v>1848</v>
      </c>
      <c r="L71" s="23">
        <v>1395</v>
      </c>
      <c r="M71" s="24">
        <f t="shared" si="2"/>
        <v>75.487012987012989</v>
      </c>
    </row>
    <row r="72" spans="10:13" x14ac:dyDescent="0.25">
      <c r="J72" s="15" t="s">
        <v>2</v>
      </c>
      <c r="K72" s="23">
        <v>1469</v>
      </c>
      <c r="L72" s="23">
        <v>1137</v>
      </c>
      <c r="M72" s="24">
        <f t="shared" si="2"/>
        <v>77.3995915588836</v>
      </c>
    </row>
    <row r="73" spans="10:13" x14ac:dyDescent="0.25">
      <c r="J73" s="18" t="s">
        <v>1</v>
      </c>
      <c r="K73" s="23">
        <v>1630</v>
      </c>
      <c r="L73" s="23">
        <v>1213</v>
      </c>
      <c r="M73" s="24">
        <f t="shared" si="2"/>
        <v>74.417177914110439</v>
      </c>
    </row>
    <row r="74" spans="10:13" x14ac:dyDescent="0.25">
      <c r="J74" s="15" t="s">
        <v>0</v>
      </c>
      <c r="K74" s="23">
        <v>1589</v>
      </c>
      <c r="L74" s="23">
        <v>1225</v>
      </c>
      <c r="M74" s="24">
        <f t="shared" si="2"/>
        <v>77.092511013215855</v>
      </c>
    </row>
    <row r="75" spans="10:13" x14ac:dyDescent="0.25">
      <c r="J75" s="18" t="s">
        <v>6</v>
      </c>
      <c r="K75" s="23">
        <v>1729</v>
      </c>
      <c r="L75" s="23">
        <v>1414</v>
      </c>
      <c r="M75" s="24">
        <f t="shared" si="2"/>
        <v>81.781376518218622</v>
      </c>
    </row>
    <row r="76" spans="10:13" x14ac:dyDescent="0.25">
      <c r="J76" s="15" t="s">
        <v>2</v>
      </c>
      <c r="K76" s="23">
        <v>1326</v>
      </c>
      <c r="L76" s="23">
        <v>1015</v>
      </c>
      <c r="M76" s="24">
        <f t="shared" si="2"/>
        <v>76.546003016591243</v>
      </c>
    </row>
    <row r="77" spans="10:13" x14ac:dyDescent="0.25">
      <c r="J77" s="18" t="s">
        <v>1</v>
      </c>
      <c r="K77" s="23">
        <v>1586</v>
      </c>
      <c r="L77" s="23">
        <v>1195</v>
      </c>
      <c r="M77" s="24">
        <f t="shared" si="2"/>
        <v>75.346784363177804</v>
      </c>
    </row>
    <row r="78" spans="10:13" x14ac:dyDescent="0.25">
      <c r="J78" s="15" t="s">
        <v>0</v>
      </c>
      <c r="K78" s="23">
        <v>1442</v>
      </c>
      <c r="L78" s="23">
        <v>1123</v>
      </c>
      <c r="M78" s="24">
        <f t="shared" si="2"/>
        <v>77.877947295423027</v>
      </c>
    </row>
    <row r="79" spans="10:13" x14ac:dyDescent="0.25">
      <c r="J79" s="18" t="s">
        <v>5</v>
      </c>
      <c r="K79" s="23">
        <v>1746</v>
      </c>
      <c r="L79" s="23">
        <v>1301</v>
      </c>
      <c r="M79" s="24">
        <f t="shared" si="2"/>
        <v>74.513172966781212</v>
      </c>
    </row>
    <row r="80" spans="10:13" x14ac:dyDescent="0.25">
      <c r="J80" s="15" t="s">
        <v>2</v>
      </c>
      <c r="K80" s="23">
        <v>1269</v>
      </c>
      <c r="L80" s="23">
        <v>968</v>
      </c>
      <c r="M80" s="24">
        <f t="shared" si="2"/>
        <v>76.280535855003933</v>
      </c>
    </row>
    <row r="81" spans="10:13" x14ac:dyDescent="0.25">
      <c r="J81" s="18" t="s">
        <v>1</v>
      </c>
      <c r="K81" s="23">
        <v>1417</v>
      </c>
      <c r="L81" s="23">
        <v>1061</v>
      </c>
      <c r="M81" s="24">
        <f t="shared" si="2"/>
        <v>74.876499647141841</v>
      </c>
    </row>
    <row r="82" spans="10:13" x14ac:dyDescent="0.25">
      <c r="J82" s="15" t="s">
        <v>0</v>
      </c>
      <c r="K82" s="23">
        <v>1357</v>
      </c>
      <c r="L82" s="23">
        <v>1031</v>
      </c>
      <c r="M82" s="24">
        <f t="shared" si="2"/>
        <v>75.976418570375827</v>
      </c>
    </row>
    <row r="83" spans="10:13" x14ac:dyDescent="0.25">
      <c r="J83" s="18" t="s">
        <v>4</v>
      </c>
      <c r="K83" s="23">
        <v>1757</v>
      </c>
      <c r="L83" s="23">
        <v>1254</v>
      </c>
      <c r="M83" s="24">
        <f t="shared" si="2"/>
        <v>71.371656232213994</v>
      </c>
    </row>
    <row r="84" spans="10:13" x14ac:dyDescent="0.25">
      <c r="J84" s="15" t="s">
        <v>2</v>
      </c>
      <c r="K84" s="23">
        <v>1391</v>
      </c>
      <c r="L84" s="23">
        <v>1047</v>
      </c>
      <c r="M84" s="24">
        <f t="shared" si="2"/>
        <v>75.269590222861254</v>
      </c>
    </row>
    <row r="85" spans="10:13" x14ac:dyDescent="0.25">
      <c r="J85" s="18" t="s">
        <v>1</v>
      </c>
      <c r="K85" s="23">
        <v>1649</v>
      </c>
      <c r="L85" s="23">
        <v>1233</v>
      </c>
      <c r="M85" s="24">
        <f t="shared" si="2"/>
        <v>74.772589448150399</v>
      </c>
    </row>
    <row r="86" spans="10:13" x14ac:dyDescent="0.25">
      <c r="J86" s="15" t="s">
        <v>0</v>
      </c>
      <c r="K86" s="23">
        <v>1550</v>
      </c>
      <c r="L86" s="23">
        <v>1176</v>
      </c>
      <c r="M86" s="24">
        <f t="shared" si="2"/>
        <v>75.870967741935473</v>
      </c>
    </row>
    <row r="87" spans="10:13" x14ac:dyDescent="0.25">
      <c r="J87" s="18" t="s">
        <v>3</v>
      </c>
      <c r="K87" s="23">
        <v>1913</v>
      </c>
      <c r="L87" s="23">
        <v>1398</v>
      </c>
      <c r="M87" s="24">
        <f t="shared" si="2"/>
        <v>73.078933612127557</v>
      </c>
    </row>
    <row r="88" spans="10:13" x14ac:dyDescent="0.25">
      <c r="J88" s="15" t="s">
        <v>2</v>
      </c>
      <c r="K88" s="23">
        <v>1408</v>
      </c>
      <c r="L88" s="23">
        <v>1052</v>
      </c>
      <c r="M88" s="24">
        <f t="shared" si="2"/>
        <v>74.715909090909093</v>
      </c>
    </row>
    <row r="89" spans="10:13" x14ac:dyDescent="0.25">
      <c r="J89" s="18" t="s">
        <v>1</v>
      </c>
      <c r="K89" s="23">
        <v>1700</v>
      </c>
      <c r="L89" s="23">
        <v>1291</v>
      </c>
      <c r="M89" s="24">
        <f t="shared" si="2"/>
        <v>75.941176470588232</v>
      </c>
    </row>
    <row r="90" spans="10:13" x14ac:dyDescent="0.25">
      <c r="J90" s="22" t="s">
        <v>0</v>
      </c>
      <c r="K90" s="25">
        <v>1608</v>
      </c>
      <c r="L90" s="25">
        <v>1237</v>
      </c>
      <c r="M90" s="26">
        <f t="shared" si="2"/>
        <v>76.927860696517413</v>
      </c>
    </row>
    <row r="91" spans="10:13" x14ac:dyDescent="0.25">
      <c r="M91" s="2"/>
    </row>
  </sheetData>
  <phoneticPr fontId="2"/>
  <pageMargins left="0.7" right="0.7" top="0.75" bottom="0.75" header="0.3" footer="0.3"/>
  <pageSetup paperSize="4294967295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粉飾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matsubara</cp:lastModifiedBy>
  <dcterms:created xsi:type="dcterms:W3CDTF">2020-07-18T17:27:59Z</dcterms:created>
  <dcterms:modified xsi:type="dcterms:W3CDTF">2021-10-25T21:08:45Z</dcterms:modified>
</cp:coreProperties>
</file>